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wandowska\Desktop\RADA PROGRAMOWO-DYDAKTYCZNA\12. RPD 23.09.2021\4 nowe media\"/>
    </mc:Choice>
  </mc:AlternateContent>
  <xr:revisionPtr revIDLastSave="0" documentId="13_ncr:1_{756F51A8-6D96-47F8-9838-AC1F9CF6F4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G122" i="1"/>
  <c r="E122" i="1"/>
  <c r="E123" i="1" s="1"/>
  <c r="G105" i="1"/>
  <c r="G106" i="1" s="1"/>
  <c r="E105" i="1"/>
  <c r="E106" i="1" s="1"/>
  <c r="L104" i="1"/>
  <c r="L88" i="1"/>
  <c r="G87" i="1"/>
  <c r="G88" i="1" s="1"/>
  <c r="E87" i="1"/>
  <c r="E88" i="1" s="1"/>
  <c r="G70" i="1" l="1"/>
  <c r="L123" i="1"/>
  <c r="I123" i="1"/>
  <c r="G123" i="1"/>
  <c r="F123" i="1"/>
  <c r="F106" i="1"/>
  <c r="L70" i="1"/>
  <c r="F70" i="1"/>
  <c r="E70" i="1"/>
  <c r="F88" i="1"/>
  <c r="G18" i="1" l="1"/>
  <c r="E50" i="1" l="1"/>
  <c r="E34" i="1"/>
  <c r="L34" i="1"/>
  <c r="L50" i="1"/>
  <c r="L106" i="1"/>
  <c r="F50" i="1"/>
  <c r="G50" i="1"/>
  <c r="F34" i="1"/>
  <c r="G34" i="1"/>
  <c r="C13" i="1" s="1"/>
  <c r="C12" i="1" l="1"/>
</calcChain>
</file>

<file path=xl/sharedStrings.xml><?xml version="1.0" encoding="utf-8"?>
<sst xmlns="http://schemas.openxmlformats.org/spreadsheetml/2006/main" count="390" uniqueCount="184">
  <si>
    <t>Kod przedmiotu</t>
  </si>
  <si>
    <t>Nazwa przedmiotu</t>
  </si>
  <si>
    <t>Rodzaj modułu</t>
  </si>
  <si>
    <t>Liczba godzin w semestrze</t>
  </si>
  <si>
    <t>Razem</t>
  </si>
  <si>
    <t>Wykład</t>
  </si>
  <si>
    <t>Ćwiczenia</t>
  </si>
  <si>
    <t>Konserwartorium</t>
  </si>
  <si>
    <t>Seminarium</t>
  </si>
  <si>
    <t>Forma zaliczenia</t>
  </si>
  <si>
    <t>ECTS</t>
  </si>
  <si>
    <t>Suma ECTS</t>
  </si>
  <si>
    <t>Semestr 1</t>
  </si>
  <si>
    <t>Semestr 2</t>
  </si>
  <si>
    <t>Semestr 3</t>
  </si>
  <si>
    <t>Semestr 4</t>
  </si>
  <si>
    <t>Semestr 5</t>
  </si>
  <si>
    <t>+</t>
  </si>
  <si>
    <t>Semestr 6</t>
  </si>
  <si>
    <t xml:space="preserve">PLAN STUDIÓW </t>
  </si>
  <si>
    <t>LEGENDA</t>
  </si>
  <si>
    <r>
      <t>MO</t>
    </r>
    <r>
      <rPr>
        <sz val="11"/>
        <color rgb="FF000000"/>
        <rFont val="Calibri"/>
        <family val="2"/>
        <charset val="238"/>
        <scheme val="minor"/>
      </rPr>
      <t xml:space="preserve"> - moduł ogólny</t>
    </r>
  </si>
  <si>
    <r>
      <t>MP</t>
    </r>
    <r>
      <rPr>
        <sz val="11"/>
        <color rgb="FF000000"/>
        <rFont val="Calibri"/>
        <family val="2"/>
        <charset val="238"/>
        <scheme val="minor"/>
      </rPr>
      <t xml:space="preserve"> - moduł podstawowy</t>
    </r>
  </si>
  <si>
    <r>
      <t>MK</t>
    </r>
    <r>
      <rPr>
        <sz val="11"/>
        <color rgb="FF000000"/>
        <rFont val="Calibri"/>
        <family val="2"/>
        <charset val="238"/>
        <scheme val="minor"/>
      </rPr>
      <t xml:space="preserve"> - moduł kierunkowy</t>
    </r>
  </si>
  <si>
    <r>
      <t>MS</t>
    </r>
    <r>
      <rPr>
        <sz val="11"/>
        <color rgb="FF000000"/>
        <rFont val="Calibri"/>
        <family val="2"/>
        <charset val="238"/>
        <scheme val="minor"/>
      </rPr>
      <t xml:space="preserve">– moduł specjalnościowy </t>
    </r>
  </si>
  <si>
    <r>
      <t>MPPD</t>
    </r>
    <r>
      <rPr>
        <sz val="11"/>
        <color rgb="FF000000"/>
        <rFont val="Calibri"/>
        <family val="2"/>
        <charset val="238"/>
        <scheme val="minor"/>
      </rPr>
      <t>- moduł przygotowania pracy dyplomowej</t>
    </r>
  </si>
  <si>
    <r>
      <t>MPDW</t>
    </r>
    <r>
      <rPr>
        <sz val="11"/>
        <color rgb="FF000000"/>
        <rFont val="Calibri"/>
        <family val="2"/>
        <charset val="238"/>
        <scheme val="minor"/>
      </rPr>
      <t xml:space="preserve"> – moduł przedmiotów do wyboru</t>
    </r>
  </si>
  <si>
    <r>
      <t xml:space="preserve">MPZ </t>
    </r>
    <r>
      <rPr>
        <sz val="11"/>
        <color rgb="FF000000"/>
        <rFont val="Calibri"/>
        <family val="2"/>
        <charset val="238"/>
        <scheme val="minor"/>
      </rPr>
      <t>- moduł praktyk zawodowych</t>
    </r>
  </si>
  <si>
    <t>Wydział prowadzący kierunek studiów: Wydział Nauk Humanistycznych i Informatyki</t>
  </si>
  <si>
    <t>Liczba semestrów: sześć</t>
  </si>
  <si>
    <t>Liczba punktów ECTS: 180</t>
  </si>
  <si>
    <t>Łączna liczba godzin dydaktycznych: 1845 godz. (+ 960 godz. zegarowych praktyk zawodowych)</t>
  </si>
  <si>
    <t>OWI</t>
  </si>
  <si>
    <t>Ochrona własności intelektualnej</t>
  </si>
  <si>
    <t>MO</t>
  </si>
  <si>
    <t>Zal./o</t>
  </si>
  <si>
    <t>PiKP</t>
  </si>
  <si>
    <t>Przedsiębiorczość i kultura pracy</t>
  </si>
  <si>
    <t>Zal./o+ Zal./o</t>
  </si>
  <si>
    <t>1+1</t>
  </si>
  <si>
    <t>TI</t>
  </si>
  <si>
    <t xml:space="preserve">Technologie informacyjne </t>
  </si>
  <si>
    <t>WF</t>
  </si>
  <si>
    <t>Wychowanie fizyczne</t>
  </si>
  <si>
    <t xml:space="preserve">PMiR </t>
  </si>
  <si>
    <t>Podstawy marketingu i reklamy</t>
  </si>
  <si>
    <t xml:space="preserve"> MP </t>
  </si>
  <si>
    <t>3+1</t>
  </si>
  <si>
    <t>PS</t>
  </si>
  <si>
    <t>MP</t>
  </si>
  <si>
    <t>S</t>
  </si>
  <si>
    <t>Socjologia</t>
  </si>
  <si>
    <t>WdNK</t>
  </si>
  <si>
    <t>Wstęp do nauk o komunikacji</t>
  </si>
  <si>
    <t>E</t>
  </si>
  <si>
    <t>WdK</t>
  </si>
  <si>
    <t>Wstęp do kulturoznawstwa</t>
  </si>
  <si>
    <t>WdM</t>
  </si>
  <si>
    <t>Wstęp do medioznawstwa</t>
  </si>
  <si>
    <t>BD</t>
  </si>
  <si>
    <t>Bazy danych</t>
  </si>
  <si>
    <t>MK</t>
  </si>
  <si>
    <t>N</t>
  </si>
  <si>
    <t>Networking</t>
  </si>
  <si>
    <t>KJ</t>
  </si>
  <si>
    <t>Kultura języka</t>
  </si>
  <si>
    <t>4+1</t>
  </si>
  <si>
    <t>BHP</t>
  </si>
  <si>
    <t>Bezpieczeństwo i higiena pracy</t>
  </si>
  <si>
    <t>Psychologiamediów</t>
  </si>
  <si>
    <t>Zal.</t>
  </si>
  <si>
    <t>SB</t>
  </si>
  <si>
    <t>Przygotowanie biblioteczne</t>
  </si>
  <si>
    <t>L</t>
  </si>
  <si>
    <t>Lektorat języka obcego</t>
  </si>
  <si>
    <t>AiITK</t>
  </si>
  <si>
    <t>Analiza i interpretacja tekstów kultury</t>
  </si>
  <si>
    <t>SICNM</t>
  </si>
  <si>
    <t>Społeczeństwo informacyjne, cyberkultura i nowe media</t>
  </si>
  <si>
    <t>E + Zal./o</t>
  </si>
  <si>
    <t>2+2</t>
  </si>
  <si>
    <t>JMTP</t>
  </si>
  <si>
    <t>Język mediów w teorii i praktyce</t>
  </si>
  <si>
    <t>4+4</t>
  </si>
  <si>
    <t>PPiA</t>
  </si>
  <si>
    <t>Prawo prasowe i autorskie</t>
  </si>
  <si>
    <t xml:space="preserve">E </t>
  </si>
  <si>
    <t>BwC</t>
  </si>
  <si>
    <t>Bezpieczeństwo w cyberprzestrzeni</t>
  </si>
  <si>
    <t>WOT</t>
  </si>
  <si>
    <t>Warsztat operatora telewizyjnego</t>
  </si>
  <si>
    <t>MW</t>
  </si>
  <si>
    <t>WMV</t>
  </si>
  <si>
    <t>Warsztat montażu video i efektów specjalnych</t>
  </si>
  <si>
    <t>PP</t>
  </si>
  <si>
    <t>Podstawy programowania</t>
  </si>
  <si>
    <t>NJO</t>
  </si>
  <si>
    <t>KP</t>
  </si>
  <si>
    <t>Kultura popularna</t>
  </si>
  <si>
    <t>1+2</t>
  </si>
  <si>
    <t>GD</t>
  </si>
  <si>
    <t>Gatunki dziennikarskie</t>
  </si>
  <si>
    <t>3+2</t>
  </si>
  <si>
    <t>SMPŚ</t>
  </si>
  <si>
    <t>Systemy medialne w Polsce i na świecie</t>
  </si>
  <si>
    <t>DM</t>
  </si>
  <si>
    <t>Dziennikarstwo muzyczne</t>
  </si>
  <si>
    <t>Dziennikarstwo sportowe</t>
  </si>
  <si>
    <t>KI</t>
  </si>
  <si>
    <t>Komunikacja interpersonalna</t>
  </si>
  <si>
    <t>DS.</t>
  </si>
  <si>
    <t>POKM</t>
  </si>
  <si>
    <t>Planowanie i organizacja kampanii medialnych</t>
  </si>
  <si>
    <t>EMR</t>
  </si>
  <si>
    <t>Etyka w mediach i reklamie</t>
  </si>
  <si>
    <t>DRI</t>
  </si>
  <si>
    <t>Dziennikarstwo radiowe i telewizyjne</t>
  </si>
  <si>
    <t>Pozycjonowanie stron</t>
  </si>
  <si>
    <t>PROS</t>
  </si>
  <si>
    <t>Proseminarium</t>
  </si>
  <si>
    <t>MPPD</t>
  </si>
  <si>
    <t>PSW</t>
  </si>
  <si>
    <t>Projektowanie stron www</t>
  </si>
  <si>
    <t>WPK</t>
  </si>
  <si>
    <t xml:space="preserve">Warsztaty pisania </t>
  </si>
  <si>
    <t>WPE</t>
  </si>
  <si>
    <t>Warsztaty publikacji elektronicznej</t>
  </si>
  <si>
    <t>KPU</t>
  </si>
  <si>
    <t>Komputerowe programy użytkowe</t>
  </si>
  <si>
    <t>WGK</t>
  </si>
  <si>
    <t>Warsztaty grafiki komputerowej</t>
  </si>
  <si>
    <t>Public relations</t>
  </si>
  <si>
    <t>PF1</t>
  </si>
  <si>
    <t>Przedmiot fakultatywny 1*</t>
  </si>
  <si>
    <t>MPDW</t>
  </si>
  <si>
    <t>PF2</t>
  </si>
  <si>
    <t>Przedmiot fakultatywny 2*</t>
  </si>
  <si>
    <t>Praktyka zawodowa</t>
  </si>
  <si>
    <t>MPZ</t>
  </si>
  <si>
    <t>Pzaw</t>
  </si>
  <si>
    <t>WOW</t>
  </si>
  <si>
    <t>Wykład ogólnouczelniany**</t>
  </si>
  <si>
    <t>SD</t>
  </si>
  <si>
    <t>Seminarium dyplomowe</t>
  </si>
  <si>
    <t>JAEMR</t>
  </si>
  <si>
    <t>Język angielski w mediach</t>
  </si>
  <si>
    <t>GUU</t>
  </si>
  <si>
    <t>Grafika UX i UI</t>
  </si>
  <si>
    <t>WKMW</t>
  </si>
  <si>
    <t>Warsztaty kreowania marki i wizerunku personalnego</t>
  </si>
  <si>
    <t>WMS</t>
  </si>
  <si>
    <t>Warsztaty z mediów społecznościowych</t>
  </si>
  <si>
    <t>PF3</t>
  </si>
  <si>
    <t>Przedmiot fakultatywny 3*</t>
  </si>
  <si>
    <t>Język angielski w e-biznesie, marketingu i reklamie</t>
  </si>
  <si>
    <t>Zarządzanie wizerunkiem instytucji</t>
  </si>
  <si>
    <t>TUS</t>
  </si>
  <si>
    <t>Trening umiejętności społecznych</t>
  </si>
  <si>
    <t>PPM</t>
  </si>
  <si>
    <t>Polityka, państwo i media</t>
  </si>
  <si>
    <t>Edukacja medialna</t>
  </si>
  <si>
    <t>ZI</t>
  </si>
  <si>
    <t>Zarządzanie informacją</t>
  </si>
  <si>
    <t>PE</t>
  </si>
  <si>
    <t xml:space="preserve">Podstawy 
e-biznesu
</t>
  </si>
  <si>
    <t>PF4</t>
  </si>
  <si>
    <t>Przedmiot fakultatywny 4*</t>
  </si>
  <si>
    <r>
      <t>Kierunek studiów: nowe media</t>
    </r>
    <r>
      <rPr>
        <sz val="11"/>
        <color theme="1"/>
        <rFont val="Calibri"/>
        <family val="2"/>
        <charset val="238"/>
        <scheme val="minor"/>
      </rPr>
      <t xml:space="preserve">                    </t>
    </r>
  </si>
  <si>
    <r>
      <t>Poziom kształcenia: studia pierwszego stopnia</t>
    </r>
    <r>
      <rPr>
        <sz val="11"/>
        <color theme="1"/>
        <rFont val="Calibri"/>
        <family val="2"/>
        <charset val="238"/>
        <scheme val="minor"/>
      </rPr>
      <t xml:space="preserve">                      </t>
    </r>
  </si>
  <si>
    <t xml:space="preserve">Profil kształcenia: praktyczny            </t>
  </si>
  <si>
    <r>
      <t xml:space="preserve">Forma studiów: stacjonarne </t>
    </r>
    <r>
      <rPr>
        <sz val="11"/>
        <color theme="1"/>
        <rFont val="Calibri"/>
        <family val="2"/>
        <charset val="238"/>
        <scheme val="minor"/>
      </rPr>
      <t xml:space="preserve">                         </t>
    </r>
  </si>
  <si>
    <t>Specjalność/Specjalności:  -</t>
  </si>
  <si>
    <t>Big date</t>
  </si>
  <si>
    <t>PR</t>
  </si>
  <si>
    <t>JAM</t>
  </si>
  <si>
    <t>EM</t>
  </si>
  <si>
    <t>ZWI</t>
  </si>
  <si>
    <t xml:space="preserve">Ćwiczenia - </t>
  </si>
  <si>
    <t>Seminarium -</t>
  </si>
  <si>
    <t>Wykłady -</t>
  </si>
  <si>
    <t>*Przedmioty fakultatywne 1-4 do wyboru spośród  zaproponowanych w danym roku akademickim
**Oferta przedmiotów ogólnouczelnianych i ogólnowydziałowych obejmuje przedmioty zaproponowane w danym roku akademickim</t>
  </si>
  <si>
    <t>**Oferta przedmiotów ogólnouczelnianych i ogólnowydziałowych obejmuje przedmioty zaproponowane w danym roku akademickim</t>
  </si>
  <si>
    <t xml:space="preserve">Załącznik do Uchwały Nr 17/2021
Rady Programowo-Dydaktycznej Wydziału Nauk Humanistycznych i Informatyki Mazowieckiej Uczelni Publicznej w Płocku z dnia 23 września 2021 r                                                                                          </t>
  </si>
  <si>
    <t>Plan studiów obowiązuje od semestru zimowego roku akademickiego 2021/2022
Plan studiów został pozytywnie zaopiniowany przez Radę Programowo-Dydaktyczną Wydziału nauk humanistycznych i informatyki w dniu 23.09.2021 r .
                                                                                                                                                                           …………………………………….                               
                                                                                                                                                                               	(Podpis Dziekana)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</si>
</sst>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0" applyFont="1"/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5" borderId="0" xfId="0" applyFont="1" applyFill="1" applyBorder="1" applyAlignment="1">
      <alignment horizontal="center"/>
    </xf>
    <xf numFmtId="0" fontId="0" fillId="0" borderId="13" xfId="0" applyFont="1" applyBorder="1"/>
    <xf numFmtId="0" fontId="9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0" fillId="5" borderId="0" xfId="0" applyFont="1" applyFill="1" applyBorder="1"/>
    <xf numFmtId="0" fontId="0" fillId="0" borderId="12" xfId="0" applyFont="1" applyBorder="1"/>
    <xf numFmtId="0" fontId="0" fillId="0" borderId="12" xfId="0" applyFont="1" applyFill="1" applyBorder="1" applyAlignment="1">
      <alignment vertical="center"/>
    </xf>
    <xf numFmtId="0" fontId="0" fillId="0" borderId="12" xfId="0" applyFont="1" applyFill="1" applyBorder="1" applyAlignment="1"/>
    <xf numFmtId="0" fontId="0" fillId="0" borderId="1" xfId="0" applyFont="1" applyFill="1" applyBorder="1" applyAlignment="1">
      <alignment vertical="top" wrapText="1"/>
    </xf>
    <xf numFmtId="0" fontId="11" fillId="0" borderId="13" xfId="0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2" fillId="0" borderId="1" xfId="0" applyFont="1" applyBorder="1" applyAlignment="1">
      <alignment horizontal="center"/>
    </xf>
    <xf numFmtId="0" fontId="7" fillId="0" borderId="0" xfId="0" applyFont="1" applyBorder="1"/>
    <xf numFmtId="0" fontId="7" fillId="0" borderId="22" xfId="0" applyFont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/>
    <xf numFmtId="0" fontId="7" fillId="0" borderId="27" xfId="0" applyFont="1" applyFill="1" applyBorder="1" applyAlignment="1">
      <alignment horizontal="center" vertical="center" wrapText="1"/>
    </xf>
    <xf numFmtId="0" fontId="1" fillId="0" borderId="13" xfId="0" applyFont="1" applyBorder="1" applyAlignment="1"/>
    <xf numFmtId="0" fontId="1" fillId="0" borderId="0" xfId="0" applyFont="1" applyBorder="1" applyAlignment="1"/>
    <xf numFmtId="0" fontId="1" fillId="0" borderId="13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3" fillId="0" borderId="31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 wrapText="1"/>
    </xf>
    <xf numFmtId="2" fontId="1" fillId="0" borderId="28" xfId="0" applyNumberFormat="1" applyFont="1" applyFill="1" applyBorder="1" applyAlignment="1">
      <alignment vertical="center" wrapText="1"/>
    </xf>
    <xf numFmtId="2" fontId="1" fillId="0" borderId="29" xfId="0" applyNumberFormat="1" applyFont="1" applyFill="1" applyBorder="1" applyAlignment="1">
      <alignment vertical="center" wrapText="1"/>
    </xf>
    <xf numFmtId="2" fontId="1" fillId="0" borderId="3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left" wrapText="1" indent="45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CE6EE"/>
      <color rgb="FFCCCCFF"/>
      <color rgb="FFFFFFCC"/>
      <color rgb="FFCC66FF"/>
      <color rgb="FFCC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27"/>
  <sheetViews>
    <sheetView tabSelected="1" topLeftCell="A115" zoomScale="118" zoomScaleNormal="118" workbookViewId="0">
      <selection activeCell="B127" sqref="B127:L127"/>
    </sheetView>
  </sheetViews>
  <sheetFormatPr defaultRowHeight="15" x14ac:dyDescent="0.25"/>
  <cols>
    <col min="1" max="1" width="3.28515625" customWidth="1"/>
    <col min="2" max="2" width="12.7109375" customWidth="1"/>
    <col min="3" max="3" width="24.140625" customWidth="1"/>
    <col min="4" max="4" width="8.42578125" customWidth="1"/>
    <col min="5" max="5" width="10.28515625" bestFit="1" customWidth="1"/>
    <col min="7" max="7" width="10.28515625" bestFit="1" customWidth="1"/>
    <col min="8" max="8" width="16.42578125" customWidth="1"/>
    <col min="9" max="9" width="10.85546875" bestFit="1" customWidth="1"/>
    <col min="10" max="10" width="12.140625" customWidth="1"/>
    <col min="14" max="14" width="13.140625" customWidth="1"/>
    <col min="15" max="15" width="18.28515625" customWidth="1"/>
    <col min="16" max="16" width="18.140625" customWidth="1"/>
  </cols>
  <sheetData>
    <row r="1" spans="2:16" ht="40.5" customHeight="1" thickBot="1" x14ac:dyDescent="0.3">
      <c r="B1" s="120" t="s">
        <v>182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2:16" ht="15.75" thickBot="1" x14ac:dyDescent="0.3">
      <c r="B2" s="109" t="s">
        <v>19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6" ht="39.950000000000003" customHeight="1" thickBot="1" x14ac:dyDescent="0.3">
      <c r="B3" s="97" t="s">
        <v>28</v>
      </c>
      <c r="C3" s="97"/>
      <c r="D3" s="97"/>
      <c r="E3" s="97"/>
      <c r="F3" s="97"/>
      <c r="G3" s="97"/>
      <c r="H3" s="97"/>
      <c r="I3" s="97"/>
      <c r="J3" s="97"/>
      <c r="K3" s="97"/>
      <c r="L3" s="97"/>
      <c r="N3" s="91" t="s">
        <v>20</v>
      </c>
      <c r="O3" s="92"/>
      <c r="P3" s="93"/>
    </row>
    <row r="4" spans="2:16" ht="61.5" customHeight="1" thickBot="1" x14ac:dyDescent="0.3">
      <c r="B4" s="97" t="s">
        <v>167</v>
      </c>
      <c r="C4" s="97"/>
      <c r="D4" s="97"/>
      <c r="E4" s="97"/>
      <c r="F4" s="97"/>
      <c r="G4" s="97"/>
      <c r="H4" s="97"/>
      <c r="I4" s="97"/>
      <c r="J4" s="97"/>
      <c r="K4" s="97"/>
      <c r="L4" s="97"/>
      <c r="N4" s="94" t="s">
        <v>21</v>
      </c>
      <c r="O4" s="95"/>
      <c r="P4" s="96"/>
    </row>
    <row r="5" spans="2:16" ht="47.1" customHeight="1" thickBot="1" x14ac:dyDescent="0.3">
      <c r="B5" s="97" t="s">
        <v>168</v>
      </c>
      <c r="C5" s="97"/>
      <c r="D5" s="97"/>
      <c r="E5" s="97"/>
      <c r="F5" s="97"/>
      <c r="G5" s="97"/>
      <c r="H5" s="97"/>
      <c r="I5" s="97"/>
      <c r="J5" s="97"/>
      <c r="K5" s="97"/>
      <c r="L5" s="97"/>
      <c r="N5" s="94" t="s">
        <v>22</v>
      </c>
      <c r="O5" s="95"/>
      <c r="P5" s="96"/>
    </row>
    <row r="6" spans="2:16" ht="42.6" customHeight="1" thickBot="1" x14ac:dyDescent="0.3">
      <c r="B6" s="97" t="s">
        <v>169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N6" s="94" t="s">
        <v>23</v>
      </c>
      <c r="O6" s="95"/>
      <c r="P6" s="96"/>
    </row>
    <row r="7" spans="2:16" ht="42.6" customHeight="1" thickBot="1" x14ac:dyDescent="0.3">
      <c r="B7" s="97" t="s">
        <v>170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N7" s="94" t="s">
        <v>24</v>
      </c>
      <c r="O7" s="95"/>
      <c r="P7" s="96"/>
    </row>
    <row r="8" spans="2:16" ht="42.6" customHeight="1" thickBot="1" x14ac:dyDescent="0.3">
      <c r="B8" s="111" t="s">
        <v>171</v>
      </c>
      <c r="C8" s="112"/>
      <c r="D8" s="112"/>
      <c r="E8" s="112"/>
      <c r="F8" s="112"/>
      <c r="G8" s="112"/>
      <c r="H8" s="112"/>
      <c r="I8" s="112"/>
      <c r="J8" s="112"/>
      <c r="K8" s="112"/>
      <c r="L8" s="113"/>
      <c r="N8" s="94" t="s">
        <v>25</v>
      </c>
      <c r="O8" s="95"/>
      <c r="P8" s="96"/>
    </row>
    <row r="9" spans="2:16" ht="42.6" customHeight="1" thickBot="1" x14ac:dyDescent="0.3">
      <c r="B9" s="97" t="s">
        <v>29</v>
      </c>
      <c r="C9" s="97"/>
      <c r="D9" s="97"/>
      <c r="E9" s="97"/>
      <c r="F9" s="97"/>
      <c r="G9" s="97"/>
      <c r="H9" s="97"/>
      <c r="I9" s="97"/>
      <c r="J9" s="97"/>
      <c r="K9" s="97"/>
      <c r="L9" s="97"/>
      <c r="N9" s="94" t="s">
        <v>26</v>
      </c>
      <c r="O9" s="95"/>
      <c r="P9" s="96"/>
    </row>
    <row r="10" spans="2:16" ht="23.45" customHeight="1" thickBot="1" x14ac:dyDescent="0.3">
      <c r="B10" s="102" t="s">
        <v>30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4"/>
      <c r="N10" s="105" t="s">
        <v>27</v>
      </c>
      <c r="O10" s="106"/>
      <c r="P10" s="107"/>
    </row>
    <row r="11" spans="2:16" ht="19.5" customHeight="1" x14ac:dyDescent="0.25">
      <c r="B11" s="98" t="s">
        <v>31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  <c r="N11" s="101"/>
      <c r="O11" s="101"/>
      <c r="P11" s="101"/>
    </row>
    <row r="12" spans="2:16" ht="18" customHeight="1" x14ac:dyDescent="0.25">
      <c r="B12" s="74" t="s">
        <v>179</v>
      </c>
      <c r="C12" s="77">
        <f>SUM(F34)+F50+F70+F88+F106+F123</f>
        <v>555</v>
      </c>
      <c r="D12" s="75"/>
      <c r="F12" s="16"/>
      <c r="G12" s="16"/>
      <c r="H12" s="16"/>
      <c r="I12" s="16"/>
      <c r="J12" s="16"/>
      <c r="K12" s="16"/>
      <c r="L12" s="52"/>
    </row>
    <row r="13" spans="2:16" ht="18" customHeight="1" x14ac:dyDescent="0.25">
      <c r="B13" s="74" t="s">
        <v>177</v>
      </c>
      <c r="C13" s="77">
        <f>SUM(G34+G50+G70+G87+G105+G122)</f>
        <v>1200</v>
      </c>
      <c r="D13" s="75"/>
      <c r="F13" s="16"/>
      <c r="G13" s="16"/>
      <c r="H13" s="16"/>
      <c r="I13" s="16"/>
      <c r="J13" s="16"/>
      <c r="K13" s="16"/>
      <c r="L13" s="52"/>
    </row>
    <row r="14" spans="2:16" x14ac:dyDescent="0.25">
      <c r="B14" s="76" t="s">
        <v>178</v>
      </c>
      <c r="C14" s="77">
        <f>SUM(I76+I95+I111)</f>
        <v>90</v>
      </c>
      <c r="D14" s="16"/>
      <c r="E14" s="16"/>
      <c r="F14" s="16"/>
      <c r="G14" s="16"/>
      <c r="H14" s="16"/>
      <c r="I14" s="16"/>
      <c r="J14" s="16"/>
      <c r="K14" s="16"/>
      <c r="L14" s="52"/>
    </row>
    <row r="15" spans="2:16" x14ac:dyDescent="0.25">
      <c r="B15" s="83" t="s">
        <v>12</v>
      </c>
      <c r="C15" s="84"/>
      <c r="D15" s="84"/>
      <c r="E15" s="84"/>
      <c r="F15" s="84"/>
      <c r="G15" s="84"/>
      <c r="H15" s="84"/>
      <c r="I15" s="84"/>
      <c r="J15" s="84"/>
      <c r="K15" s="84"/>
      <c r="L15" s="85"/>
    </row>
    <row r="16" spans="2:16" x14ac:dyDescent="0.25">
      <c r="B16" s="81" t="s">
        <v>0</v>
      </c>
      <c r="C16" s="81" t="s">
        <v>1</v>
      </c>
      <c r="D16" s="81" t="s">
        <v>2</v>
      </c>
      <c r="E16" s="82" t="s">
        <v>3</v>
      </c>
      <c r="F16" s="82"/>
      <c r="G16" s="82"/>
      <c r="H16" s="82"/>
      <c r="I16" s="82"/>
      <c r="J16" s="81" t="s">
        <v>9</v>
      </c>
      <c r="K16" s="80" t="s">
        <v>10</v>
      </c>
      <c r="L16" s="81" t="s">
        <v>11</v>
      </c>
    </row>
    <row r="17" spans="2:12" x14ac:dyDescent="0.25">
      <c r="B17" s="81"/>
      <c r="C17" s="81"/>
      <c r="D17" s="81"/>
      <c r="E17" s="6" t="s">
        <v>4</v>
      </c>
      <c r="F17" s="6" t="s">
        <v>5</v>
      </c>
      <c r="G17" s="6" t="s">
        <v>6</v>
      </c>
      <c r="H17" s="6" t="s">
        <v>7</v>
      </c>
      <c r="I17" s="6" t="s">
        <v>8</v>
      </c>
      <c r="J17" s="81"/>
      <c r="K17" s="80"/>
      <c r="L17" s="81"/>
    </row>
    <row r="18" spans="2:12" ht="30" x14ac:dyDescent="0.25">
      <c r="B18" s="21" t="s">
        <v>32</v>
      </c>
      <c r="C18" s="22" t="s">
        <v>33</v>
      </c>
      <c r="D18" s="21" t="s">
        <v>34</v>
      </c>
      <c r="E18" s="23">
        <v>15</v>
      </c>
      <c r="F18" s="23">
        <v>15</v>
      </c>
      <c r="G18" s="27">
        <f>-H19</f>
        <v>0</v>
      </c>
      <c r="H18" s="23">
        <v>0</v>
      </c>
      <c r="I18" s="23">
        <v>0</v>
      </c>
      <c r="J18" s="27" t="s">
        <v>35</v>
      </c>
      <c r="K18" s="27">
        <v>1</v>
      </c>
      <c r="L18" s="29">
        <v>1</v>
      </c>
    </row>
    <row r="19" spans="2:12" ht="30" x14ac:dyDescent="0.25">
      <c r="B19" s="21" t="s">
        <v>36</v>
      </c>
      <c r="C19" s="22" t="s">
        <v>37</v>
      </c>
      <c r="D19" s="21" t="s">
        <v>34</v>
      </c>
      <c r="E19" s="23">
        <v>30</v>
      </c>
      <c r="F19" s="23">
        <v>15</v>
      </c>
      <c r="G19" s="27">
        <v>15</v>
      </c>
      <c r="H19" s="23">
        <v>0</v>
      </c>
      <c r="I19" s="23">
        <v>0</v>
      </c>
      <c r="J19" s="27" t="s">
        <v>38</v>
      </c>
      <c r="K19" s="27" t="s">
        <v>39</v>
      </c>
      <c r="L19" s="29">
        <v>2</v>
      </c>
    </row>
    <row r="20" spans="2:12" ht="30" x14ac:dyDescent="0.25">
      <c r="B20" s="21" t="s">
        <v>40</v>
      </c>
      <c r="C20" s="22" t="s">
        <v>41</v>
      </c>
      <c r="D20" s="21" t="s">
        <v>34</v>
      </c>
      <c r="E20" s="23">
        <v>30</v>
      </c>
      <c r="F20" s="23">
        <v>0</v>
      </c>
      <c r="G20" s="27">
        <v>30</v>
      </c>
      <c r="H20" s="23">
        <v>0</v>
      </c>
      <c r="I20" s="23">
        <v>0</v>
      </c>
      <c r="J20" s="27" t="s">
        <v>35</v>
      </c>
      <c r="K20" s="27">
        <v>1</v>
      </c>
      <c r="L20" s="29">
        <v>1</v>
      </c>
    </row>
    <row r="21" spans="2:12" x14ac:dyDescent="0.25">
      <c r="B21" s="21" t="s">
        <v>42</v>
      </c>
      <c r="C21" s="22" t="s">
        <v>43</v>
      </c>
      <c r="D21" s="21" t="s">
        <v>34</v>
      </c>
      <c r="E21" s="23">
        <v>30</v>
      </c>
      <c r="F21" s="27">
        <v>0</v>
      </c>
      <c r="G21" s="23">
        <v>30</v>
      </c>
      <c r="H21" s="23">
        <v>0</v>
      </c>
      <c r="I21" s="23">
        <v>0</v>
      </c>
      <c r="J21" s="27" t="s">
        <v>35</v>
      </c>
      <c r="K21" s="27">
        <v>0</v>
      </c>
      <c r="L21" s="7">
        <v>0</v>
      </c>
    </row>
    <row r="22" spans="2:12" ht="30" x14ac:dyDescent="0.25">
      <c r="B22" s="21" t="s">
        <v>44</v>
      </c>
      <c r="C22" s="22" t="s">
        <v>45</v>
      </c>
      <c r="D22" s="21" t="s">
        <v>46</v>
      </c>
      <c r="E22" s="23">
        <v>45</v>
      </c>
      <c r="F22" s="27">
        <v>30</v>
      </c>
      <c r="G22" s="23">
        <v>15</v>
      </c>
      <c r="H22" s="23">
        <v>0</v>
      </c>
      <c r="I22" s="23">
        <v>0</v>
      </c>
      <c r="J22" s="27" t="s">
        <v>38</v>
      </c>
      <c r="K22" s="27" t="s">
        <v>47</v>
      </c>
      <c r="L22" s="29">
        <v>4</v>
      </c>
    </row>
    <row r="23" spans="2:12" x14ac:dyDescent="0.25">
      <c r="B23" s="21" t="s">
        <v>48</v>
      </c>
      <c r="C23" s="22" t="s">
        <v>69</v>
      </c>
      <c r="D23" s="21" t="s">
        <v>49</v>
      </c>
      <c r="E23" s="23">
        <v>30</v>
      </c>
      <c r="F23" s="27">
        <v>30</v>
      </c>
      <c r="G23" s="23">
        <v>0</v>
      </c>
      <c r="H23" s="23">
        <v>0</v>
      </c>
      <c r="I23" s="23">
        <v>0</v>
      </c>
      <c r="J23" s="27" t="s">
        <v>35</v>
      </c>
      <c r="K23" s="27">
        <v>3</v>
      </c>
      <c r="L23" s="29">
        <v>3</v>
      </c>
    </row>
    <row r="24" spans="2:12" ht="17.25" customHeight="1" x14ac:dyDescent="0.25">
      <c r="B24" s="21" t="s">
        <v>50</v>
      </c>
      <c r="C24" s="22" t="s">
        <v>51</v>
      </c>
      <c r="D24" s="21" t="s">
        <v>49</v>
      </c>
      <c r="E24" s="23">
        <v>30</v>
      </c>
      <c r="F24" s="27">
        <v>30</v>
      </c>
      <c r="G24" s="23">
        <v>0</v>
      </c>
      <c r="H24" s="23">
        <v>0</v>
      </c>
      <c r="I24" s="23">
        <v>0</v>
      </c>
      <c r="J24" s="46" t="s">
        <v>35</v>
      </c>
      <c r="K24" s="27">
        <v>3</v>
      </c>
      <c r="L24" s="29">
        <v>3</v>
      </c>
    </row>
    <row r="25" spans="2:12" ht="30" x14ac:dyDescent="0.25">
      <c r="B25" s="21" t="s">
        <v>52</v>
      </c>
      <c r="C25" s="22" t="s">
        <v>53</v>
      </c>
      <c r="D25" s="21" t="s">
        <v>49</v>
      </c>
      <c r="E25" s="23">
        <v>30</v>
      </c>
      <c r="F25" s="27">
        <v>30</v>
      </c>
      <c r="G25" s="27">
        <v>0</v>
      </c>
      <c r="H25" s="23">
        <v>0</v>
      </c>
      <c r="I25" s="23">
        <v>0</v>
      </c>
      <c r="J25" s="27" t="s">
        <v>54</v>
      </c>
      <c r="K25" s="27">
        <v>3</v>
      </c>
      <c r="L25" s="29">
        <v>3</v>
      </c>
    </row>
    <row r="26" spans="2:12" s="2" customFormat="1" ht="30" x14ac:dyDescent="0.25">
      <c r="B26" s="21" t="s">
        <v>55</v>
      </c>
      <c r="C26" s="22" t="s">
        <v>56</v>
      </c>
      <c r="D26" s="21" t="s">
        <v>49</v>
      </c>
      <c r="E26" s="23">
        <v>30</v>
      </c>
      <c r="F26" s="27">
        <v>30</v>
      </c>
      <c r="G26" s="23">
        <v>0</v>
      </c>
      <c r="H26" s="23">
        <v>0</v>
      </c>
      <c r="I26" s="23">
        <v>0</v>
      </c>
      <c r="J26" s="46" t="s">
        <v>35</v>
      </c>
      <c r="K26" s="27">
        <v>2</v>
      </c>
      <c r="L26" s="29">
        <v>2</v>
      </c>
    </row>
    <row r="27" spans="2:12" ht="30" x14ac:dyDescent="0.25">
      <c r="B27" s="21" t="s">
        <v>57</v>
      </c>
      <c r="C27" s="22" t="s">
        <v>58</v>
      </c>
      <c r="D27" s="21" t="s">
        <v>49</v>
      </c>
      <c r="E27" s="23">
        <v>30</v>
      </c>
      <c r="F27" s="23">
        <v>30</v>
      </c>
      <c r="G27" s="23">
        <v>0</v>
      </c>
      <c r="H27" s="23">
        <v>0</v>
      </c>
      <c r="I27" s="23">
        <v>0</v>
      </c>
      <c r="J27" s="23" t="s">
        <v>54</v>
      </c>
      <c r="K27" s="23">
        <v>4</v>
      </c>
      <c r="L27" s="29">
        <v>4</v>
      </c>
    </row>
    <row r="28" spans="2:12" x14ac:dyDescent="0.25">
      <c r="B28" s="21" t="s">
        <v>59</v>
      </c>
      <c r="C28" s="22" t="s">
        <v>60</v>
      </c>
      <c r="D28" s="21" t="s">
        <v>61</v>
      </c>
      <c r="E28" s="23">
        <v>15</v>
      </c>
      <c r="F28" s="23">
        <v>0</v>
      </c>
      <c r="G28" s="23">
        <v>15</v>
      </c>
      <c r="H28" s="23">
        <v>0</v>
      </c>
      <c r="I28" s="23">
        <v>0</v>
      </c>
      <c r="J28" s="23" t="s">
        <v>35</v>
      </c>
      <c r="K28" s="23">
        <v>1</v>
      </c>
      <c r="L28" s="24">
        <v>1</v>
      </c>
    </row>
    <row r="29" spans="2:12" x14ac:dyDescent="0.25">
      <c r="B29" s="21" t="s">
        <v>62</v>
      </c>
      <c r="C29" s="22" t="s">
        <v>63</v>
      </c>
      <c r="D29" s="21" t="s">
        <v>61</v>
      </c>
      <c r="E29" s="23">
        <v>15</v>
      </c>
      <c r="F29" s="23">
        <v>0</v>
      </c>
      <c r="G29" s="23">
        <v>15</v>
      </c>
      <c r="H29" s="23">
        <v>0</v>
      </c>
      <c r="I29" s="23">
        <v>0</v>
      </c>
      <c r="J29" s="23" t="s">
        <v>35</v>
      </c>
      <c r="K29" s="23">
        <v>1</v>
      </c>
      <c r="L29" s="24">
        <v>1</v>
      </c>
    </row>
    <row r="30" spans="2:12" ht="30" x14ac:dyDescent="0.25">
      <c r="B30" s="21" t="s">
        <v>64</v>
      </c>
      <c r="C30" s="22" t="s">
        <v>65</v>
      </c>
      <c r="D30" s="21" t="s">
        <v>49</v>
      </c>
      <c r="E30" s="23">
        <v>45</v>
      </c>
      <c r="F30" s="23">
        <v>15</v>
      </c>
      <c r="G30" s="23">
        <v>30</v>
      </c>
      <c r="H30" s="23">
        <v>0</v>
      </c>
      <c r="I30" s="23">
        <v>0</v>
      </c>
      <c r="J30" s="23" t="s">
        <v>38</v>
      </c>
      <c r="K30" s="23" t="s">
        <v>66</v>
      </c>
      <c r="L30" s="24">
        <v>5</v>
      </c>
    </row>
    <row r="31" spans="2:12" ht="30" x14ac:dyDescent="0.25">
      <c r="B31" s="21" t="s">
        <v>67</v>
      </c>
      <c r="C31" s="22" t="s">
        <v>68</v>
      </c>
      <c r="D31" s="21" t="s">
        <v>34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 t="s">
        <v>70</v>
      </c>
      <c r="K31" s="23">
        <v>0</v>
      </c>
      <c r="L31" s="24">
        <v>0</v>
      </c>
    </row>
    <row r="32" spans="2:12" ht="30" x14ac:dyDescent="0.25">
      <c r="B32" s="21" t="s">
        <v>71</v>
      </c>
      <c r="C32" s="22" t="s">
        <v>72</v>
      </c>
      <c r="D32" s="21" t="s">
        <v>34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 t="s">
        <v>70</v>
      </c>
      <c r="K32" s="23">
        <v>0</v>
      </c>
      <c r="L32" s="24">
        <v>0</v>
      </c>
    </row>
    <row r="33" spans="2:12" x14ac:dyDescent="0.25">
      <c r="B33" s="21"/>
      <c r="C33" s="22"/>
      <c r="D33" s="21"/>
      <c r="E33" s="23"/>
      <c r="F33" s="23"/>
      <c r="G33" s="23"/>
      <c r="H33" s="23"/>
      <c r="I33" s="23"/>
      <c r="J33" s="23"/>
      <c r="K33" s="23"/>
      <c r="L33" s="24"/>
    </row>
    <row r="34" spans="2:12" x14ac:dyDescent="0.25">
      <c r="B34" s="88" t="s">
        <v>4</v>
      </c>
      <c r="C34" s="89"/>
      <c r="D34" s="90"/>
      <c r="E34" s="21">
        <f>SUM(E18:E33)</f>
        <v>375</v>
      </c>
      <c r="F34" s="21">
        <f>SUM(F18:F33)</f>
        <v>225</v>
      </c>
      <c r="G34" s="21">
        <f>SUM(G18:G33)</f>
        <v>150</v>
      </c>
      <c r="H34" s="8"/>
      <c r="I34" s="8"/>
      <c r="J34" s="47"/>
      <c r="K34" s="47"/>
      <c r="L34" s="4">
        <f>SUM(L18:L33)</f>
        <v>30</v>
      </c>
    </row>
    <row r="35" spans="2:12" x14ac:dyDescent="0.25">
      <c r="B35" s="45"/>
      <c r="C35" s="48"/>
      <c r="D35" s="48"/>
      <c r="E35" s="16"/>
      <c r="F35" s="16"/>
      <c r="G35" s="16"/>
      <c r="H35" s="16"/>
      <c r="I35" s="16"/>
      <c r="J35" s="16"/>
      <c r="K35" s="16"/>
      <c r="L35" s="52"/>
    </row>
    <row r="36" spans="2:12" ht="14.45" customHeight="1" x14ac:dyDescent="0.25">
      <c r="B36" s="83" t="s">
        <v>13</v>
      </c>
      <c r="C36" s="84"/>
      <c r="D36" s="84"/>
      <c r="E36" s="84"/>
      <c r="F36" s="84"/>
      <c r="G36" s="84"/>
      <c r="H36" s="84"/>
      <c r="I36" s="84"/>
      <c r="J36" s="84"/>
      <c r="K36" s="84"/>
      <c r="L36" s="85"/>
    </row>
    <row r="37" spans="2:12" ht="15" customHeight="1" x14ac:dyDescent="0.25">
      <c r="B37" s="81" t="s">
        <v>0</v>
      </c>
      <c r="C37" s="81" t="s">
        <v>1</v>
      </c>
      <c r="D37" s="81" t="s">
        <v>2</v>
      </c>
      <c r="E37" s="82" t="s">
        <v>3</v>
      </c>
      <c r="F37" s="82"/>
      <c r="G37" s="82"/>
      <c r="H37" s="82"/>
      <c r="I37" s="82"/>
      <c r="J37" s="81" t="s">
        <v>9</v>
      </c>
      <c r="K37" s="80" t="s">
        <v>10</v>
      </c>
      <c r="L37" s="81" t="s">
        <v>11</v>
      </c>
    </row>
    <row r="38" spans="2:12" x14ac:dyDescent="0.25">
      <c r="B38" s="81"/>
      <c r="C38" s="81"/>
      <c r="D38" s="81"/>
      <c r="E38" s="6" t="s">
        <v>4</v>
      </c>
      <c r="F38" s="6" t="s">
        <v>5</v>
      </c>
      <c r="G38" s="6" t="s">
        <v>6</v>
      </c>
      <c r="H38" s="6" t="s">
        <v>7</v>
      </c>
      <c r="I38" s="6" t="s">
        <v>8</v>
      </c>
      <c r="J38" s="81"/>
      <c r="K38" s="80"/>
      <c r="L38" s="81"/>
    </row>
    <row r="39" spans="2:12" x14ac:dyDescent="0.25">
      <c r="B39" s="21" t="s">
        <v>73</v>
      </c>
      <c r="C39" s="22" t="s">
        <v>74</v>
      </c>
      <c r="D39" s="21" t="s">
        <v>34</v>
      </c>
      <c r="E39" s="23">
        <v>60</v>
      </c>
      <c r="F39" s="23">
        <v>0</v>
      </c>
      <c r="G39" s="23">
        <v>60</v>
      </c>
      <c r="H39" s="23">
        <v>0</v>
      </c>
      <c r="I39" s="23">
        <v>0</v>
      </c>
      <c r="J39" s="27" t="s">
        <v>35</v>
      </c>
      <c r="K39" s="23">
        <v>3</v>
      </c>
      <c r="L39" s="29">
        <v>3</v>
      </c>
    </row>
    <row r="40" spans="2:12" s="3" customFormat="1" x14ac:dyDescent="0.25">
      <c r="B40" s="9" t="s">
        <v>42</v>
      </c>
      <c r="C40" s="10" t="s">
        <v>43</v>
      </c>
      <c r="D40" s="9" t="s">
        <v>34</v>
      </c>
      <c r="E40" s="11">
        <v>30</v>
      </c>
      <c r="F40" s="11">
        <v>0</v>
      </c>
      <c r="G40" s="11">
        <v>30</v>
      </c>
      <c r="H40" s="11">
        <v>0</v>
      </c>
      <c r="I40" s="11">
        <v>0</v>
      </c>
      <c r="J40" s="11" t="s">
        <v>35</v>
      </c>
      <c r="K40" s="11">
        <v>0</v>
      </c>
      <c r="L40" s="5">
        <v>0</v>
      </c>
    </row>
    <row r="41" spans="2:12" ht="30" x14ac:dyDescent="0.25">
      <c r="B41" s="21" t="s">
        <v>75</v>
      </c>
      <c r="C41" s="22" t="s">
        <v>76</v>
      </c>
      <c r="D41" s="21" t="s">
        <v>49</v>
      </c>
      <c r="E41" s="23">
        <v>30</v>
      </c>
      <c r="F41" s="23">
        <v>0</v>
      </c>
      <c r="G41" s="23">
        <v>30</v>
      </c>
      <c r="H41" s="23">
        <v>0</v>
      </c>
      <c r="I41" s="23">
        <v>0</v>
      </c>
      <c r="J41" s="27" t="s">
        <v>35</v>
      </c>
      <c r="K41" s="23">
        <v>3</v>
      </c>
      <c r="L41" s="29">
        <v>3</v>
      </c>
    </row>
    <row r="42" spans="2:12" ht="60" x14ac:dyDescent="0.25">
      <c r="B42" s="21" t="s">
        <v>77</v>
      </c>
      <c r="C42" s="22" t="s">
        <v>78</v>
      </c>
      <c r="D42" s="21" t="s">
        <v>61</v>
      </c>
      <c r="E42" s="23">
        <v>30</v>
      </c>
      <c r="F42" s="23">
        <v>15</v>
      </c>
      <c r="G42" s="23">
        <v>15</v>
      </c>
      <c r="H42" s="23">
        <v>0</v>
      </c>
      <c r="I42" s="23">
        <v>0</v>
      </c>
      <c r="J42" s="23" t="s">
        <v>79</v>
      </c>
      <c r="K42" s="23" t="s">
        <v>80</v>
      </c>
      <c r="L42" s="29">
        <v>4</v>
      </c>
    </row>
    <row r="43" spans="2:12" ht="30" x14ac:dyDescent="0.25">
      <c r="B43" s="21" t="s">
        <v>81</v>
      </c>
      <c r="C43" s="22" t="s">
        <v>82</v>
      </c>
      <c r="D43" s="21" t="s">
        <v>61</v>
      </c>
      <c r="E43" s="23">
        <v>45</v>
      </c>
      <c r="F43" s="23">
        <v>30</v>
      </c>
      <c r="G43" s="23">
        <v>15</v>
      </c>
      <c r="H43" s="23">
        <v>0</v>
      </c>
      <c r="I43" s="23">
        <v>0</v>
      </c>
      <c r="J43" s="23" t="s">
        <v>79</v>
      </c>
      <c r="K43" s="23" t="s">
        <v>83</v>
      </c>
      <c r="L43" s="29">
        <v>8</v>
      </c>
    </row>
    <row r="44" spans="2:12" ht="30" x14ac:dyDescent="0.25">
      <c r="B44" s="21" t="s">
        <v>84</v>
      </c>
      <c r="C44" s="22" t="s">
        <v>85</v>
      </c>
      <c r="D44" s="21" t="s">
        <v>61</v>
      </c>
      <c r="E44" s="23">
        <v>30</v>
      </c>
      <c r="F44" s="23">
        <v>30</v>
      </c>
      <c r="G44" s="23">
        <v>0</v>
      </c>
      <c r="H44" s="23">
        <v>0</v>
      </c>
      <c r="I44" s="23">
        <v>0</v>
      </c>
      <c r="J44" s="23" t="s">
        <v>86</v>
      </c>
      <c r="K44" s="23">
        <v>3</v>
      </c>
      <c r="L44" s="29">
        <v>3</v>
      </c>
    </row>
    <row r="45" spans="2:12" ht="30" x14ac:dyDescent="0.25">
      <c r="B45" s="21" t="s">
        <v>87</v>
      </c>
      <c r="C45" s="22" t="s">
        <v>88</v>
      </c>
      <c r="D45" s="21" t="s">
        <v>61</v>
      </c>
      <c r="E45" s="23">
        <v>30</v>
      </c>
      <c r="F45" s="23">
        <v>0</v>
      </c>
      <c r="G45" s="23">
        <v>30</v>
      </c>
      <c r="H45" s="23">
        <v>0</v>
      </c>
      <c r="I45" s="23">
        <v>0</v>
      </c>
      <c r="J45" s="23" t="s">
        <v>35</v>
      </c>
      <c r="K45" s="23">
        <v>4</v>
      </c>
      <c r="L45" s="29">
        <v>4</v>
      </c>
    </row>
    <row r="46" spans="2:12" ht="30" x14ac:dyDescent="0.25">
      <c r="B46" s="21" t="s">
        <v>89</v>
      </c>
      <c r="C46" s="22" t="s">
        <v>90</v>
      </c>
      <c r="D46" s="21" t="s">
        <v>91</v>
      </c>
      <c r="E46" s="23">
        <v>15</v>
      </c>
      <c r="F46" s="23">
        <v>0</v>
      </c>
      <c r="G46" s="23">
        <v>15</v>
      </c>
      <c r="H46" s="23">
        <v>0</v>
      </c>
      <c r="I46" s="23">
        <v>0</v>
      </c>
      <c r="J46" s="23" t="s">
        <v>35</v>
      </c>
      <c r="K46" s="23">
        <v>1</v>
      </c>
      <c r="L46" s="29">
        <v>1</v>
      </c>
    </row>
    <row r="47" spans="2:12" ht="30" x14ac:dyDescent="0.25">
      <c r="B47" s="21" t="s">
        <v>92</v>
      </c>
      <c r="C47" s="22" t="s">
        <v>93</v>
      </c>
      <c r="D47" s="21" t="s">
        <v>91</v>
      </c>
      <c r="E47" s="23">
        <v>30</v>
      </c>
      <c r="F47" s="23">
        <v>0</v>
      </c>
      <c r="G47" s="23">
        <v>30</v>
      </c>
      <c r="H47" s="23">
        <v>0</v>
      </c>
      <c r="I47" s="23">
        <v>0</v>
      </c>
      <c r="J47" s="23" t="s">
        <v>35</v>
      </c>
      <c r="K47" s="23">
        <v>2</v>
      </c>
      <c r="L47" s="29">
        <v>2</v>
      </c>
    </row>
    <row r="48" spans="2:12" ht="30" x14ac:dyDescent="0.25">
      <c r="B48" s="21" t="s">
        <v>94</v>
      </c>
      <c r="C48" s="22" t="s">
        <v>95</v>
      </c>
      <c r="D48" s="21" t="s">
        <v>61</v>
      </c>
      <c r="E48" s="23">
        <v>30</v>
      </c>
      <c r="F48" s="23">
        <v>0</v>
      </c>
      <c r="G48" s="23">
        <v>30</v>
      </c>
      <c r="H48" s="23">
        <v>0</v>
      </c>
      <c r="I48" s="23">
        <v>0</v>
      </c>
      <c r="J48" s="23" t="s">
        <v>35</v>
      </c>
      <c r="K48" s="23">
        <v>2</v>
      </c>
      <c r="L48" s="29">
        <v>2</v>
      </c>
    </row>
    <row r="49" spans="2:12" x14ac:dyDescent="0.25">
      <c r="B49" s="21"/>
      <c r="C49" s="22"/>
      <c r="D49" s="21"/>
      <c r="E49" s="23"/>
      <c r="F49" s="23"/>
      <c r="G49" s="23"/>
      <c r="H49" s="23"/>
      <c r="I49" s="23"/>
      <c r="J49" s="23"/>
      <c r="K49" s="23"/>
      <c r="L49" s="29"/>
    </row>
    <row r="50" spans="2:12" x14ac:dyDescent="0.25">
      <c r="B50" s="88" t="s">
        <v>4</v>
      </c>
      <c r="C50" s="89"/>
      <c r="D50" s="90"/>
      <c r="E50" s="21">
        <f>SUM(E39:E49)</f>
        <v>330</v>
      </c>
      <c r="F50" s="21">
        <f>SUM(F39:F49)</f>
        <v>75</v>
      </c>
      <c r="G50" s="21">
        <f>SUM(G39:G49)</f>
        <v>255</v>
      </c>
      <c r="H50" s="47"/>
      <c r="I50" s="47"/>
      <c r="J50" s="20"/>
      <c r="K50" s="20"/>
      <c r="L50" s="29">
        <f>SUM(L39:L49)</f>
        <v>30</v>
      </c>
    </row>
    <row r="51" spans="2:12" x14ac:dyDescent="0.25">
      <c r="B51" s="45"/>
      <c r="C51" s="16"/>
      <c r="D51" s="16"/>
      <c r="E51" s="16"/>
      <c r="F51" s="16"/>
      <c r="G51" s="16"/>
      <c r="H51" s="16"/>
      <c r="I51" s="16"/>
      <c r="J51" s="16"/>
      <c r="K51" s="16"/>
      <c r="L51" s="52"/>
    </row>
    <row r="52" spans="2:12" x14ac:dyDescent="0.25">
      <c r="B52" s="45"/>
      <c r="C52" s="16"/>
      <c r="D52" s="16"/>
      <c r="E52" s="16"/>
      <c r="F52" s="16"/>
      <c r="G52" s="16"/>
      <c r="H52" s="16"/>
      <c r="I52" s="16"/>
      <c r="J52" s="16"/>
      <c r="K52" s="16"/>
      <c r="L52" s="52"/>
    </row>
    <row r="53" spans="2:12" x14ac:dyDescent="0.25">
      <c r="B53" s="49"/>
      <c r="C53" s="16"/>
      <c r="D53" s="16"/>
      <c r="E53" s="16"/>
      <c r="F53" s="16"/>
      <c r="G53" s="16"/>
      <c r="H53" s="16"/>
      <c r="I53" s="16"/>
      <c r="J53" s="16"/>
      <c r="K53" s="16"/>
      <c r="L53" s="52"/>
    </row>
    <row r="54" spans="2:12" x14ac:dyDescent="0.25">
      <c r="B54" s="83" t="s">
        <v>14</v>
      </c>
      <c r="C54" s="84"/>
      <c r="D54" s="84"/>
      <c r="E54" s="84"/>
      <c r="F54" s="84"/>
      <c r="G54" s="84"/>
      <c r="H54" s="84"/>
      <c r="I54" s="84"/>
      <c r="J54" s="84"/>
      <c r="K54" s="84"/>
      <c r="L54" s="85"/>
    </row>
    <row r="55" spans="2:12" ht="15.75" customHeight="1" x14ac:dyDescent="0.25">
      <c r="B55" s="81" t="s">
        <v>0</v>
      </c>
      <c r="C55" s="81" t="s">
        <v>1</v>
      </c>
      <c r="D55" s="81" t="s">
        <v>2</v>
      </c>
      <c r="E55" s="82" t="s">
        <v>3</v>
      </c>
      <c r="F55" s="82"/>
      <c r="G55" s="82"/>
      <c r="H55" s="82"/>
      <c r="I55" s="82"/>
      <c r="J55" s="81" t="s">
        <v>9</v>
      </c>
      <c r="K55" s="80" t="s">
        <v>10</v>
      </c>
      <c r="L55" s="81" t="s">
        <v>11</v>
      </c>
    </row>
    <row r="56" spans="2:12" x14ac:dyDescent="0.25">
      <c r="B56" s="81"/>
      <c r="C56" s="81"/>
      <c r="D56" s="81"/>
      <c r="E56" s="6" t="s">
        <v>4</v>
      </c>
      <c r="F56" s="6" t="s">
        <v>5</v>
      </c>
      <c r="G56" s="6" t="s">
        <v>6</v>
      </c>
      <c r="H56" s="6" t="s">
        <v>7</v>
      </c>
      <c r="I56" s="6" t="s">
        <v>8</v>
      </c>
      <c r="J56" s="81"/>
      <c r="K56" s="80"/>
      <c r="L56" s="81"/>
    </row>
    <row r="57" spans="2:12" x14ac:dyDescent="0.25">
      <c r="B57" s="21" t="s">
        <v>96</v>
      </c>
      <c r="C57" s="22" t="s">
        <v>74</v>
      </c>
      <c r="D57" s="21" t="s">
        <v>34</v>
      </c>
      <c r="E57" s="23">
        <v>30</v>
      </c>
      <c r="F57" s="23">
        <v>0</v>
      </c>
      <c r="G57" s="23">
        <v>30</v>
      </c>
      <c r="H57" s="23">
        <v>0</v>
      </c>
      <c r="I57" s="23">
        <v>0</v>
      </c>
      <c r="J57" s="23" t="s">
        <v>35</v>
      </c>
      <c r="K57" s="23">
        <v>1</v>
      </c>
      <c r="L57" s="29">
        <v>1</v>
      </c>
    </row>
    <row r="58" spans="2:12" x14ac:dyDescent="0.25">
      <c r="B58" s="21" t="s">
        <v>97</v>
      </c>
      <c r="C58" s="22" t="s">
        <v>98</v>
      </c>
      <c r="D58" s="21" t="s">
        <v>61</v>
      </c>
      <c r="E58" s="23">
        <v>30</v>
      </c>
      <c r="F58" s="23">
        <v>15</v>
      </c>
      <c r="G58" s="23">
        <v>15</v>
      </c>
      <c r="H58" s="23">
        <v>0</v>
      </c>
      <c r="I58" s="23">
        <v>0</v>
      </c>
      <c r="J58" s="23" t="s">
        <v>79</v>
      </c>
      <c r="K58" s="23" t="s">
        <v>99</v>
      </c>
      <c r="L58" s="29">
        <v>3</v>
      </c>
    </row>
    <row r="59" spans="2:12" x14ac:dyDescent="0.25">
      <c r="B59" s="21" t="s">
        <v>100</v>
      </c>
      <c r="C59" s="22" t="s">
        <v>101</v>
      </c>
      <c r="D59" s="21" t="s">
        <v>61</v>
      </c>
      <c r="E59" s="23">
        <v>45</v>
      </c>
      <c r="F59" s="23">
        <v>30</v>
      </c>
      <c r="G59" s="23">
        <v>15</v>
      </c>
      <c r="H59" s="23">
        <v>0</v>
      </c>
      <c r="I59" s="23">
        <v>0</v>
      </c>
      <c r="J59" s="23" t="s">
        <v>79</v>
      </c>
      <c r="K59" s="23" t="s">
        <v>102</v>
      </c>
      <c r="L59" s="29">
        <v>5</v>
      </c>
    </row>
    <row r="60" spans="2:12" ht="30" x14ac:dyDescent="0.25">
      <c r="B60" s="21" t="s">
        <v>103</v>
      </c>
      <c r="C60" s="10" t="s">
        <v>104</v>
      </c>
      <c r="D60" s="21" t="s">
        <v>61</v>
      </c>
      <c r="E60" s="23">
        <v>30</v>
      </c>
      <c r="F60" s="23">
        <v>0</v>
      </c>
      <c r="G60" s="23">
        <v>30</v>
      </c>
      <c r="H60" s="23">
        <v>0</v>
      </c>
      <c r="I60" s="23">
        <v>0</v>
      </c>
      <c r="J60" s="23" t="s">
        <v>35</v>
      </c>
      <c r="K60" s="23">
        <v>2</v>
      </c>
      <c r="L60" s="29">
        <v>2</v>
      </c>
    </row>
    <row r="61" spans="2:12" ht="30" x14ac:dyDescent="0.25">
      <c r="B61" s="21" t="s">
        <v>105</v>
      </c>
      <c r="C61" s="22" t="s">
        <v>106</v>
      </c>
      <c r="D61" s="21" t="s">
        <v>91</v>
      </c>
      <c r="E61" s="23">
        <v>15</v>
      </c>
      <c r="F61" s="23">
        <v>0</v>
      </c>
      <c r="G61" s="23">
        <v>15</v>
      </c>
      <c r="H61" s="23">
        <v>0</v>
      </c>
      <c r="I61" s="23">
        <v>0</v>
      </c>
      <c r="J61" s="23" t="s">
        <v>35</v>
      </c>
      <c r="K61" s="23">
        <v>2</v>
      </c>
      <c r="L61" s="29">
        <v>2</v>
      </c>
    </row>
    <row r="62" spans="2:12" ht="15.75" x14ac:dyDescent="0.25">
      <c r="B62" s="50" t="s">
        <v>110</v>
      </c>
      <c r="C62" s="22" t="s">
        <v>107</v>
      </c>
      <c r="D62" s="21" t="s">
        <v>91</v>
      </c>
      <c r="E62" s="23">
        <v>15</v>
      </c>
      <c r="F62" s="23">
        <v>0</v>
      </c>
      <c r="G62" s="23">
        <v>15</v>
      </c>
      <c r="H62" s="23">
        <v>0</v>
      </c>
      <c r="I62" s="23">
        <v>0</v>
      </c>
      <c r="J62" s="23" t="s">
        <v>35</v>
      </c>
      <c r="K62" s="23">
        <v>2</v>
      </c>
      <c r="L62" s="29">
        <v>2</v>
      </c>
    </row>
    <row r="63" spans="2:12" ht="30" x14ac:dyDescent="0.25">
      <c r="B63" s="21" t="s">
        <v>108</v>
      </c>
      <c r="C63" s="22" t="s">
        <v>109</v>
      </c>
      <c r="D63" s="21" t="s">
        <v>61</v>
      </c>
      <c r="E63" s="23">
        <v>30</v>
      </c>
      <c r="F63" s="23">
        <v>0</v>
      </c>
      <c r="G63" s="23">
        <v>30</v>
      </c>
      <c r="H63" s="23">
        <v>0</v>
      </c>
      <c r="I63" s="23">
        <v>0</v>
      </c>
      <c r="J63" s="23" t="s">
        <v>35</v>
      </c>
      <c r="K63" s="23">
        <v>3</v>
      </c>
      <c r="L63" s="29">
        <v>3</v>
      </c>
    </row>
    <row r="64" spans="2:12" ht="30" x14ac:dyDescent="0.25">
      <c r="B64" s="21" t="s">
        <v>111</v>
      </c>
      <c r="C64" s="22" t="s">
        <v>112</v>
      </c>
      <c r="D64" s="21" t="s">
        <v>61</v>
      </c>
      <c r="E64" s="23">
        <v>30</v>
      </c>
      <c r="F64" s="23">
        <v>0</v>
      </c>
      <c r="G64" s="23">
        <v>30</v>
      </c>
      <c r="H64" s="23">
        <v>0</v>
      </c>
      <c r="I64" s="23">
        <v>0</v>
      </c>
      <c r="J64" s="23" t="s">
        <v>35</v>
      </c>
      <c r="K64" s="23">
        <v>4</v>
      </c>
      <c r="L64" s="29">
        <v>4</v>
      </c>
    </row>
    <row r="65" spans="2:12" ht="30" x14ac:dyDescent="0.25">
      <c r="B65" s="21" t="s">
        <v>113</v>
      </c>
      <c r="C65" s="22" t="s">
        <v>114</v>
      </c>
      <c r="D65" s="21" t="s">
        <v>61</v>
      </c>
      <c r="E65" s="23">
        <v>30</v>
      </c>
      <c r="F65" s="23">
        <v>30</v>
      </c>
      <c r="G65" s="23">
        <v>0</v>
      </c>
      <c r="H65" s="23">
        <v>0</v>
      </c>
      <c r="I65" s="23">
        <v>0</v>
      </c>
      <c r="J65" s="23" t="s">
        <v>35</v>
      </c>
      <c r="K65" s="23">
        <v>3</v>
      </c>
      <c r="L65" s="29">
        <v>3</v>
      </c>
    </row>
    <row r="66" spans="2:12" ht="30" x14ac:dyDescent="0.25">
      <c r="B66" s="28" t="s">
        <v>115</v>
      </c>
      <c r="C66" s="12" t="s">
        <v>116</v>
      </c>
      <c r="D66" s="28" t="s">
        <v>61</v>
      </c>
      <c r="E66" s="23">
        <v>15</v>
      </c>
      <c r="F66" s="23">
        <v>0</v>
      </c>
      <c r="G66" s="23">
        <v>15</v>
      </c>
      <c r="H66" s="23">
        <v>0</v>
      </c>
      <c r="I66" s="23">
        <v>0</v>
      </c>
      <c r="J66" s="23" t="s">
        <v>35</v>
      </c>
      <c r="K66" s="23">
        <v>2</v>
      </c>
      <c r="L66" s="29">
        <v>2</v>
      </c>
    </row>
    <row r="67" spans="2:12" x14ac:dyDescent="0.25">
      <c r="B67" s="28" t="s">
        <v>48</v>
      </c>
      <c r="C67" s="12" t="s">
        <v>117</v>
      </c>
      <c r="D67" s="28" t="s">
        <v>91</v>
      </c>
      <c r="E67" s="23">
        <v>15</v>
      </c>
      <c r="F67" s="23">
        <v>0</v>
      </c>
      <c r="G67" s="23">
        <v>15</v>
      </c>
      <c r="H67" s="23">
        <v>0</v>
      </c>
      <c r="I67" s="23">
        <v>0</v>
      </c>
      <c r="J67" s="23" t="s">
        <v>35</v>
      </c>
      <c r="K67" s="23">
        <v>1</v>
      </c>
      <c r="L67" s="29">
        <v>1</v>
      </c>
    </row>
    <row r="68" spans="2:12" x14ac:dyDescent="0.25">
      <c r="B68" s="28" t="s">
        <v>59</v>
      </c>
      <c r="C68" s="12" t="s">
        <v>172</v>
      </c>
      <c r="D68" s="28" t="s">
        <v>91</v>
      </c>
      <c r="E68" s="23">
        <v>15</v>
      </c>
      <c r="F68" s="23">
        <v>0</v>
      </c>
      <c r="G68" s="23">
        <v>15</v>
      </c>
      <c r="H68" s="23">
        <v>0</v>
      </c>
      <c r="I68" s="23">
        <v>0</v>
      </c>
      <c r="J68" s="23" t="s">
        <v>35</v>
      </c>
      <c r="K68" s="23">
        <v>2</v>
      </c>
      <c r="L68" s="29">
        <v>2</v>
      </c>
    </row>
    <row r="69" spans="2:12" x14ac:dyDescent="0.25">
      <c r="B69" s="35"/>
      <c r="C69" s="35"/>
      <c r="D69" s="35"/>
      <c r="E69" s="21"/>
      <c r="F69" s="21"/>
      <c r="G69" s="21"/>
      <c r="H69" s="21"/>
      <c r="I69" s="21"/>
      <c r="J69" s="21"/>
      <c r="K69" s="21"/>
      <c r="L69" s="41"/>
    </row>
    <row r="70" spans="2:12" x14ac:dyDescent="0.25">
      <c r="B70" s="88" t="s">
        <v>4</v>
      </c>
      <c r="C70" s="89"/>
      <c r="D70" s="90"/>
      <c r="E70" s="21">
        <f>SUM(E57:E69)</f>
        <v>300</v>
      </c>
      <c r="F70" s="21">
        <f>SUM(F58:F69)</f>
        <v>75</v>
      </c>
      <c r="G70" s="21">
        <f>SUM(G57:G69)</f>
        <v>225</v>
      </c>
      <c r="H70" s="20"/>
      <c r="I70" s="20"/>
      <c r="J70" s="20"/>
      <c r="K70" s="20"/>
      <c r="L70" s="29">
        <f>SUM(L57:L69)</f>
        <v>30</v>
      </c>
    </row>
    <row r="71" spans="2:12" x14ac:dyDescent="0.25">
      <c r="B71" s="45"/>
      <c r="C71" s="16"/>
      <c r="D71" s="16"/>
      <c r="E71" s="34"/>
      <c r="F71" s="51"/>
      <c r="G71" s="34"/>
      <c r="H71" s="16"/>
      <c r="I71" s="16"/>
      <c r="J71" s="16"/>
      <c r="K71" s="16"/>
      <c r="L71" s="52"/>
    </row>
    <row r="72" spans="2:12" x14ac:dyDescent="0.25">
      <c r="B72" s="83" t="s">
        <v>15</v>
      </c>
      <c r="C72" s="84"/>
      <c r="D72" s="84"/>
      <c r="E72" s="84"/>
      <c r="F72" s="84"/>
      <c r="G72" s="84"/>
      <c r="H72" s="84"/>
      <c r="I72" s="84"/>
      <c r="J72" s="84"/>
      <c r="K72" s="84"/>
      <c r="L72" s="85"/>
    </row>
    <row r="73" spans="2:12" ht="15" customHeight="1" x14ac:dyDescent="0.25">
      <c r="B73" s="81" t="s">
        <v>0</v>
      </c>
      <c r="C73" s="81" t="s">
        <v>1</v>
      </c>
      <c r="D73" s="81" t="s">
        <v>2</v>
      </c>
      <c r="E73" s="82" t="s">
        <v>3</v>
      </c>
      <c r="F73" s="82"/>
      <c r="G73" s="82"/>
      <c r="H73" s="82"/>
      <c r="I73" s="82"/>
      <c r="J73" s="81" t="s">
        <v>9</v>
      </c>
      <c r="K73" s="80" t="s">
        <v>10</v>
      </c>
      <c r="L73" s="81" t="s">
        <v>11</v>
      </c>
    </row>
    <row r="74" spans="2:12" x14ac:dyDescent="0.25">
      <c r="B74" s="81"/>
      <c r="C74" s="81"/>
      <c r="D74" s="81"/>
      <c r="E74" s="6" t="s">
        <v>4</v>
      </c>
      <c r="F74" s="6" t="s">
        <v>5</v>
      </c>
      <c r="G74" s="6" t="s">
        <v>6</v>
      </c>
      <c r="H74" s="6" t="s">
        <v>7</v>
      </c>
      <c r="I74" s="6" t="s">
        <v>8</v>
      </c>
      <c r="J74" s="81"/>
      <c r="K74" s="80"/>
      <c r="L74" s="81"/>
    </row>
    <row r="75" spans="2:12" x14ac:dyDescent="0.25">
      <c r="B75" s="21" t="s">
        <v>73</v>
      </c>
      <c r="C75" s="22" t="s">
        <v>74</v>
      </c>
      <c r="D75" s="21" t="s">
        <v>34</v>
      </c>
      <c r="E75" s="23">
        <v>30</v>
      </c>
      <c r="F75" s="23">
        <v>0</v>
      </c>
      <c r="G75" s="23">
        <v>30</v>
      </c>
      <c r="H75" s="23">
        <v>0</v>
      </c>
      <c r="I75" s="23">
        <v>0</v>
      </c>
      <c r="J75" s="23" t="s">
        <v>35</v>
      </c>
      <c r="K75" s="23">
        <v>1</v>
      </c>
      <c r="L75" s="29">
        <v>1</v>
      </c>
    </row>
    <row r="76" spans="2:12" x14ac:dyDescent="0.25">
      <c r="B76" s="21" t="s">
        <v>118</v>
      </c>
      <c r="C76" s="22" t="s">
        <v>119</v>
      </c>
      <c r="D76" s="21" t="s">
        <v>120</v>
      </c>
      <c r="E76" s="29">
        <v>30</v>
      </c>
      <c r="F76" s="23">
        <v>0</v>
      </c>
      <c r="G76" s="29">
        <v>0</v>
      </c>
      <c r="H76" s="23">
        <v>0</v>
      </c>
      <c r="I76" s="23">
        <v>30</v>
      </c>
      <c r="J76" s="23" t="s">
        <v>35</v>
      </c>
      <c r="K76" s="23">
        <v>3</v>
      </c>
      <c r="L76" s="29">
        <v>3</v>
      </c>
    </row>
    <row r="77" spans="2:12" ht="30" x14ac:dyDescent="0.25">
      <c r="B77" s="14" t="s">
        <v>121</v>
      </c>
      <c r="C77" s="13" t="s">
        <v>122</v>
      </c>
      <c r="D77" s="14" t="s">
        <v>91</v>
      </c>
      <c r="E77" s="23">
        <v>30</v>
      </c>
      <c r="F77" s="29">
        <v>0</v>
      </c>
      <c r="G77" s="23">
        <v>30</v>
      </c>
      <c r="H77" s="29">
        <v>0</v>
      </c>
      <c r="I77" s="29">
        <v>0</v>
      </c>
      <c r="J77" s="29" t="s">
        <v>35</v>
      </c>
      <c r="K77" s="29">
        <v>2</v>
      </c>
      <c r="L77" s="29">
        <v>2</v>
      </c>
    </row>
    <row r="78" spans="2:12" x14ac:dyDescent="0.25">
      <c r="B78" s="21" t="s">
        <v>123</v>
      </c>
      <c r="C78" s="22" t="s">
        <v>124</v>
      </c>
      <c r="D78" s="21" t="s">
        <v>91</v>
      </c>
      <c r="E78" s="23">
        <v>30</v>
      </c>
      <c r="F78" s="23">
        <v>0</v>
      </c>
      <c r="G78" s="23">
        <v>30</v>
      </c>
      <c r="H78" s="23">
        <v>0</v>
      </c>
      <c r="I78" s="23">
        <v>0</v>
      </c>
      <c r="J78" s="23" t="s">
        <v>35</v>
      </c>
      <c r="K78" s="23">
        <v>2</v>
      </c>
      <c r="L78" s="29">
        <v>2</v>
      </c>
    </row>
    <row r="79" spans="2:12" ht="30" x14ac:dyDescent="0.25">
      <c r="B79" s="21" t="s">
        <v>125</v>
      </c>
      <c r="C79" s="22" t="s">
        <v>126</v>
      </c>
      <c r="D79" s="21" t="s">
        <v>91</v>
      </c>
      <c r="E79" s="23">
        <v>30</v>
      </c>
      <c r="F79" s="23">
        <v>0</v>
      </c>
      <c r="G79" s="23">
        <v>30</v>
      </c>
      <c r="H79" s="23">
        <v>0</v>
      </c>
      <c r="I79" s="23">
        <v>0</v>
      </c>
      <c r="J79" s="23" t="s">
        <v>35</v>
      </c>
      <c r="K79" s="23">
        <v>2</v>
      </c>
      <c r="L79" s="29">
        <v>2</v>
      </c>
    </row>
    <row r="80" spans="2:12" ht="30" x14ac:dyDescent="0.25">
      <c r="B80" s="21" t="s">
        <v>127</v>
      </c>
      <c r="C80" s="22" t="s">
        <v>128</v>
      </c>
      <c r="D80" s="21" t="s">
        <v>91</v>
      </c>
      <c r="E80" s="23">
        <v>30</v>
      </c>
      <c r="F80" s="23">
        <v>0</v>
      </c>
      <c r="G80" s="23">
        <v>30</v>
      </c>
      <c r="H80" s="23">
        <v>0</v>
      </c>
      <c r="I80" s="23">
        <v>0</v>
      </c>
      <c r="J80" s="23" t="s">
        <v>35</v>
      </c>
      <c r="K80" s="23">
        <v>2</v>
      </c>
      <c r="L80" s="29">
        <v>2</v>
      </c>
    </row>
    <row r="81" spans="2:12" ht="30" x14ac:dyDescent="0.25">
      <c r="B81" s="21" t="s">
        <v>129</v>
      </c>
      <c r="C81" s="22" t="s">
        <v>130</v>
      </c>
      <c r="D81" s="21" t="s">
        <v>91</v>
      </c>
      <c r="E81" s="23">
        <v>30</v>
      </c>
      <c r="F81" s="23">
        <v>0</v>
      </c>
      <c r="G81" s="23">
        <v>30</v>
      </c>
      <c r="H81" s="23">
        <v>0</v>
      </c>
      <c r="I81" s="23">
        <v>0</v>
      </c>
      <c r="J81" s="23" t="s">
        <v>35</v>
      </c>
      <c r="K81" s="23">
        <v>2</v>
      </c>
      <c r="L81" s="29">
        <v>2</v>
      </c>
    </row>
    <row r="82" spans="2:12" x14ac:dyDescent="0.25">
      <c r="B82" s="21" t="s">
        <v>173</v>
      </c>
      <c r="C82" s="22" t="s">
        <v>131</v>
      </c>
      <c r="D82" s="21" t="s">
        <v>61</v>
      </c>
      <c r="E82" s="15">
        <v>30</v>
      </c>
      <c r="F82" s="23">
        <v>0</v>
      </c>
      <c r="G82" s="23">
        <v>30</v>
      </c>
      <c r="H82" s="23">
        <v>0</v>
      </c>
      <c r="I82" s="23">
        <v>0</v>
      </c>
      <c r="J82" s="23" t="s">
        <v>35</v>
      </c>
      <c r="K82" s="23">
        <v>2</v>
      </c>
      <c r="L82" s="29">
        <v>2</v>
      </c>
    </row>
    <row r="83" spans="2:12" ht="30" x14ac:dyDescent="0.25">
      <c r="B83" s="21" t="s">
        <v>132</v>
      </c>
      <c r="C83" s="22" t="s">
        <v>133</v>
      </c>
      <c r="D83" s="21" t="s">
        <v>134</v>
      </c>
      <c r="E83" s="15">
        <v>30</v>
      </c>
      <c r="F83" s="23">
        <v>30</v>
      </c>
      <c r="G83" s="15">
        <v>0</v>
      </c>
      <c r="H83" s="23">
        <v>0</v>
      </c>
      <c r="I83" s="23">
        <v>0</v>
      </c>
      <c r="J83" s="23" t="s">
        <v>35</v>
      </c>
      <c r="K83" s="23">
        <v>2</v>
      </c>
      <c r="L83" s="29">
        <v>2</v>
      </c>
    </row>
    <row r="84" spans="2:12" ht="30" x14ac:dyDescent="0.25">
      <c r="B84" s="21" t="s">
        <v>135</v>
      </c>
      <c r="C84" s="22" t="s">
        <v>136</v>
      </c>
      <c r="D84" s="21" t="s">
        <v>134</v>
      </c>
      <c r="E84" s="15">
        <v>30</v>
      </c>
      <c r="F84" s="23">
        <v>30</v>
      </c>
      <c r="G84" s="15">
        <v>0</v>
      </c>
      <c r="H84" s="23">
        <v>0</v>
      </c>
      <c r="I84" s="23">
        <v>0</v>
      </c>
      <c r="J84" s="23" t="s">
        <v>35</v>
      </c>
      <c r="K84" s="23">
        <v>2</v>
      </c>
      <c r="L84" s="29">
        <v>2</v>
      </c>
    </row>
    <row r="85" spans="2:12" x14ac:dyDescent="0.25">
      <c r="B85" s="28" t="s">
        <v>139</v>
      </c>
      <c r="C85" s="22" t="s">
        <v>137</v>
      </c>
      <c r="D85" s="21" t="s">
        <v>138</v>
      </c>
      <c r="E85" s="30">
        <v>300</v>
      </c>
      <c r="F85" s="30">
        <v>0</v>
      </c>
      <c r="G85" s="30">
        <v>300</v>
      </c>
      <c r="H85" s="23">
        <v>0</v>
      </c>
      <c r="I85" s="23">
        <v>0</v>
      </c>
      <c r="J85" s="23" t="s">
        <v>35</v>
      </c>
      <c r="K85" s="23">
        <v>10</v>
      </c>
      <c r="L85" s="29">
        <v>10</v>
      </c>
    </row>
    <row r="86" spans="2:12" x14ac:dyDescent="0.25">
      <c r="B86" s="28"/>
      <c r="C86" s="39"/>
      <c r="D86" s="31"/>
      <c r="E86" s="58" t="s">
        <v>17</v>
      </c>
      <c r="F86" s="73"/>
      <c r="G86" s="58" t="s">
        <v>17</v>
      </c>
      <c r="H86" s="30"/>
      <c r="I86" s="30"/>
      <c r="J86" s="30"/>
      <c r="K86" s="30"/>
      <c r="L86" s="29"/>
    </row>
    <row r="87" spans="2:12" ht="15.75" x14ac:dyDescent="0.25">
      <c r="B87" s="40"/>
      <c r="C87" s="39"/>
      <c r="D87" s="21"/>
      <c r="E87" s="15">
        <f>SUM(E75:E84)</f>
        <v>300</v>
      </c>
      <c r="F87" s="36"/>
      <c r="G87" s="30">
        <f>SUM(G75:G84)</f>
        <v>210</v>
      </c>
      <c r="H87" s="23"/>
      <c r="I87" s="23"/>
      <c r="J87" s="23"/>
      <c r="K87" s="23"/>
      <c r="L87" s="29"/>
    </row>
    <row r="88" spans="2:12" x14ac:dyDescent="0.25">
      <c r="B88" s="108" t="s">
        <v>4</v>
      </c>
      <c r="C88" s="108"/>
      <c r="D88" s="108"/>
      <c r="E88" s="68">
        <f>SUM(E85:E87)</f>
        <v>600</v>
      </c>
      <c r="F88" s="68">
        <f>SUM(F76:F87)</f>
        <v>60</v>
      </c>
      <c r="G88" s="68">
        <f>SUM(G85:G87)</f>
        <v>510</v>
      </c>
      <c r="H88" s="71"/>
      <c r="I88" s="68">
        <v>30</v>
      </c>
      <c r="J88" s="71"/>
      <c r="K88" s="71"/>
      <c r="L88" s="70">
        <f>SUM(L75:L87)</f>
        <v>30</v>
      </c>
    </row>
    <row r="89" spans="2:12" ht="14.45" customHeight="1" x14ac:dyDescent="0.25">
      <c r="B89" s="37"/>
      <c r="C89" s="38"/>
      <c r="D89" s="38"/>
      <c r="E89" s="16"/>
      <c r="F89" s="38"/>
      <c r="G89" s="17"/>
      <c r="H89" s="38"/>
      <c r="I89" s="38"/>
      <c r="J89" s="38"/>
      <c r="K89" s="38"/>
      <c r="L89" s="53"/>
    </row>
    <row r="90" spans="2:12" x14ac:dyDescent="0.25">
      <c r="B90" s="83" t="s">
        <v>16</v>
      </c>
      <c r="C90" s="84"/>
      <c r="D90" s="84"/>
      <c r="E90" s="84"/>
      <c r="F90" s="84"/>
      <c r="G90" s="84"/>
      <c r="H90" s="84"/>
      <c r="I90" s="84"/>
      <c r="J90" s="84"/>
      <c r="K90" s="84"/>
      <c r="L90" s="85"/>
    </row>
    <row r="91" spans="2:12" x14ac:dyDescent="0.25">
      <c r="B91" s="81" t="s">
        <v>0</v>
      </c>
      <c r="C91" s="81" t="s">
        <v>1</v>
      </c>
      <c r="D91" s="81" t="s">
        <v>2</v>
      </c>
      <c r="E91" s="82" t="s">
        <v>3</v>
      </c>
      <c r="F91" s="82"/>
      <c r="G91" s="82"/>
      <c r="H91" s="82"/>
      <c r="I91" s="82"/>
      <c r="J91" s="81" t="s">
        <v>9</v>
      </c>
      <c r="K91" s="80" t="s">
        <v>10</v>
      </c>
      <c r="L91" s="81" t="s">
        <v>11</v>
      </c>
    </row>
    <row r="92" spans="2:12" x14ac:dyDescent="0.25">
      <c r="B92" s="81"/>
      <c r="C92" s="81"/>
      <c r="D92" s="81"/>
      <c r="E92" s="6" t="s">
        <v>4</v>
      </c>
      <c r="F92" s="6" t="s">
        <v>5</v>
      </c>
      <c r="G92" s="6" t="s">
        <v>6</v>
      </c>
      <c r="H92" s="6" t="s">
        <v>7</v>
      </c>
      <c r="I92" s="6" t="s">
        <v>8</v>
      </c>
      <c r="J92" s="81"/>
      <c r="K92" s="80"/>
      <c r="L92" s="81"/>
    </row>
    <row r="93" spans="2:12" x14ac:dyDescent="0.25">
      <c r="B93" s="21" t="s">
        <v>73</v>
      </c>
      <c r="C93" s="22" t="s">
        <v>74</v>
      </c>
      <c r="D93" s="21" t="s">
        <v>34</v>
      </c>
      <c r="E93" s="23">
        <v>60</v>
      </c>
      <c r="F93" s="23">
        <v>0</v>
      </c>
      <c r="G93" s="23">
        <v>60</v>
      </c>
      <c r="H93" s="23">
        <v>0</v>
      </c>
      <c r="I93" s="23">
        <v>0</v>
      </c>
      <c r="J93" s="23" t="s">
        <v>54</v>
      </c>
      <c r="K93" s="23">
        <v>3</v>
      </c>
      <c r="L93" s="29">
        <v>3</v>
      </c>
    </row>
    <row r="94" spans="2:12" ht="30" x14ac:dyDescent="0.25">
      <c r="B94" s="21" t="s">
        <v>140</v>
      </c>
      <c r="C94" s="22" t="s">
        <v>141</v>
      </c>
      <c r="D94" s="21" t="s">
        <v>134</v>
      </c>
      <c r="E94" s="23">
        <v>30</v>
      </c>
      <c r="F94" s="23">
        <v>30</v>
      </c>
      <c r="G94" s="23">
        <v>0</v>
      </c>
      <c r="H94" s="23">
        <v>0</v>
      </c>
      <c r="I94" s="23">
        <v>0</v>
      </c>
      <c r="J94" s="23" t="s">
        <v>35</v>
      </c>
      <c r="K94" s="23">
        <v>2</v>
      </c>
      <c r="L94" s="29">
        <v>2</v>
      </c>
    </row>
    <row r="95" spans="2:12" x14ac:dyDescent="0.25">
      <c r="B95" s="21" t="s">
        <v>142</v>
      </c>
      <c r="C95" s="22" t="s">
        <v>143</v>
      </c>
      <c r="D95" s="21" t="s">
        <v>120</v>
      </c>
      <c r="E95" s="23">
        <v>30</v>
      </c>
      <c r="F95" s="23">
        <v>0</v>
      </c>
      <c r="G95" s="23">
        <v>0</v>
      </c>
      <c r="H95" s="23">
        <v>0</v>
      </c>
      <c r="I95" s="23">
        <v>30</v>
      </c>
      <c r="J95" s="23" t="s">
        <v>35</v>
      </c>
      <c r="K95" s="23">
        <v>3</v>
      </c>
      <c r="L95" s="29">
        <v>3</v>
      </c>
    </row>
    <row r="96" spans="2:12" ht="30" x14ac:dyDescent="0.25">
      <c r="B96" s="56" t="s">
        <v>174</v>
      </c>
      <c r="C96" s="22" t="s">
        <v>145</v>
      </c>
      <c r="D96" s="21" t="s">
        <v>91</v>
      </c>
      <c r="E96" s="30">
        <v>30</v>
      </c>
      <c r="F96" s="23">
        <v>0</v>
      </c>
      <c r="G96" s="23">
        <v>30</v>
      </c>
      <c r="H96" s="23">
        <v>0</v>
      </c>
      <c r="I96" s="23">
        <v>0</v>
      </c>
      <c r="J96" s="23" t="s">
        <v>35</v>
      </c>
      <c r="K96" s="23">
        <v>2</v>
      </c>
      <c r="L96" s="29">
        <v>2</v>
      </c>
    </row>
    <row r="97" spans="2:13" x14ac:dyDescent="0.25">
      <c r="B97" s="21" t="s">
        <v>146</v>
      </c>
      <c r="C97" s="22" t="s">
        <v>147</v>
      </c>
      <c r="D97" s="21" t="s">
        <v>91</v>
      </c>
      <c r="E97" s="30">
        <v>30</v>
      </c>
      <c r="F97" s="23">
        <v>0</v>
      </c>
      <c r="G97" s="30">
        <v>30</v>
      </c>
      <c r="H97" s="23">
        <v>0</v>
      </c>
      <c r="I97" s="23">
        <v>0</v>
      </c>
      <c r="J97" s="23" t="s">
        <v>35</v>
      </c>
      <c r="K97" s="23">
        <v>2</v>
      </c>
      <c r="L97" s="29">
        <v>2</v>
      </c>
    </row>
    <row r="98" spans="2:13" ht="45" x14ac:dyDescent="0.25">
      <c r="B98" s="21" t="s">
        <v>148</v>
      </c>
      <c r="C98" s="22" t="s">
        <v>149</v>
      </c>
      <c r="D98" s="21" t="s">
        <v>91</v>
      </c>
      <c r="E98" s="30">
        <v>30</v>
      </c>
      <c r="F98" s="23">
        <v>0</v>
      </c>
      <c r="G98" s="30">
        <v>30</v>
      </c>
      <c r="H98" s="23">
        <v>0</v>
      </c>
      <c r="I98" s="23">
        <v>0</v>
      </c>
      <c r="J98" s="23" t="s">
        <v>35</v>
      </c>
      <c r="K98" s="57">
        <v>2</v>
      </c>
      <c r="L98" s="29">
        <v>2</v>
      </c>
    </row>
    <row r="99" spans="2:13" ht="30" x14ac:dyDescent="0.25">
      <c r="B99" s="21" t="s">
        <v>150</v>
      </c>
      <c r="C99" s="22" t="s">
        <v>151</v>
      </c>
      <c r="D99" s="21" t="s">
        <v>91</v>
      </c>
      <c r="E99" s="30">
        <v>30</v>
      </c>
      <c r="F99" s="30">
        <v>0</v>
      </c>
      <c r="G99" s="30">
        <v>30</v>
      </c>
      <c r="H99" s="23">
        <v>0</v>
      </c>
      <c r="I99" s="23">
        <v>0</v>
      </c>
      <c r="J99" s="23" t="s">
        <v>35</v>
      </c>
      <c r="K99" s="23">
        <v>2</v>
      </c>
      <c r="L99" s="29">
        <v>2</v>
      </c>
    </row>
    <row r="100" spans="2:13" x14ac:dyDescent="0.25">
      <c r="B100" s="108" t="s">
        <v>152</v>
      </c>
      <c r="C100" s="117" t="s">
        <v>153</v>
      </c>
      <c r="D100" s="108" t="s">
        <v>134</v>
      </c>
      <c r="E100" s="118">
        <v>30</v>
      </c>
      <c r="F100" s="118">
        <v>30</v>
      </c>
      <c r="G100" s="118">
        <v>0</v>
      </c>
      <c r="H100" s="116">
        <v>0</v>
      </c>
      <c r="I100" s="116">
        <v>0</v>
      </c>
      <c r="J100" s="116" t="s">
        <v>35</v>
      </c>
      <c r="K100" s="116">
        <v>2</v>
      </c>
      <c r="L100" s="114">
        <v>2</v>
      </c>
    </row>
    <row r="101" spans="2:13" x14ac:dyDescent="0.25">
      <c r="B101" s="108"/>
      <c r="C101" s="117"/>
      <c r="D101" s="108"/>
      <c r="E101" s="119"/>
      <c r="F101" s="119"/>
      <c r="G101" s="119"/>
      <c r="H101" s="116"/>
      <c r="I101" s="116"/>
      <c r="J101" s="116"/>
      <c r="K101" s="116"/>
      <c r="L101" s="115"/>
    </row>
    <row r="102" spans="2:13" x14ac:dyDescent="0.25">
      <c r="B102" s="108" t="s">
        <v>139</v>
      </c>
      <c r="C102" s="117" t="s">
        <v>137</v>
      </c>
      <c r="D102" s="108" t="s">
        <v>138</v>
      </c>
      <c r="E102" s="118">
        <v>360</v>
      </c>
      <c r="F102" s="118">
        <v>0</v>
      </c>
      <c r="G102" s="118">
        <v>360</v>
      </c>
      <c r="H102" s="116">
        <v>0</v>
      </c>
      <c r="I102" s="116">
        <v>0</v>
      </c>
      <c r="J102" s="116" t="s">
        <v>35</v>
      </c>
      <c r="K102" s="116">
        <v>12</v>
      </c>
      <c r="L102" s="114">
        <v>12</v>
      </c>
    </row>
    <row r="103" spans="2:13" x14ac:dyDescent="0.25">
      <c r="B103" s="108"/>
      <c r="C103" s="117"/>
      <c r="D103" s="108"/>
      <c r="E103" s="119"/>
      <c r="F103" s="119"/>
      <c r="G103" s="119"/>
      <c r="H103" s="116"/>
      <c r="I103" s="116"/>
      <c r="J103" s="116"/>
      <c r="K103" s="116"/>
      <c r="L103" s="115"/>
    </row>
    <row r="104" spans="2:13" ht="12.75" customHeight="1" x14ac:dyDescent="0.25">
      <c r="B104" s="21"/>
      <c r="C104" s="22"/>
      <c r="D104" s="21"/>
      <c r="E104" s="58" t="s">
        <v>17</v>
      </c>
      <c r="F104" s="30"/>
      <c r="G104" s="58" t="s">
        <v>17</v>
      </c>
      <c r="H104" s="23"/>
      <c r="I104" s="23"/>
      <c r="J104" s="23"/>
      <c r="K104" s="23"/>
      <c r="L104" s="29">
        <f>SUM(L93:L102)</f>
        <v>30</v>
      </c>
    </row>
    <row r="105" spans="2:13" x14ac:dyDescent="0.25">
      <c r="B105" s="21"/>
      <c r="C105" s="22"/>
      <c r="D105" s="21"/>
      <c r="E105" s="15">
        <f>SUM(E93:E101)</f>
        <v>270</v>
      </c>
      <c r="F105" s="30"/>
      <c r="G105" s="59">
        <f>SUM(G91:G101)</f>
        <v>180</v>
      </c>
      <c r="H105" s="23"/>
      <c r="I105" s="23"/>
      <c r="J105" s="23"/>
      <c r="K105" s="23"/>
      <c r="L105" s="29"/>
    </row>
    <row r="106" spans="2:13" x14ac:dyDescent="0.25">
      <c r="B106" s="88" t="s">
        <v>4</v>
      </c>
      <c r="C106" s="89"/>
      <c r="D106" s="90"/>
      <c r="E106" s="60">
        <f>SUM(E102)+E105</f>
        <v>630</v>
      </c>
      <c r="F106" s="35">
        <f>SUM(F93:F105)</f>
        <v>60</v>
      </c>
      <c r="G106" s="61">
        <f>SUM(G105)+G102</f>
        <v>540</v>
      </c>
      <c r="H106" s="35"/>
      <c r="I106" s="42">
        <v>30</v>
      </c>
      <c r="J106" s="35"/>
      <c r="K106" s="35"/>
      <c r="L106" s="72">
        <f>SUM(L93:L105)</f>
        <v>60</v>
      </c>
    </row>
    <row r="107" spans="2:13" x14ac:dyDescent="0.25">
      <c r="B107" s="37"/>
      <c r="C107" s="38"/>
      <c r="D107" s="38"/>
      <c r="E107" s="44"/>
      <c r="F107" s="38"/>
      <c r="G107" s="16"/>
      <c r="H107" s="38"/>
      <c r="I107" s="43"/>
      <c r="J107" s="38"/>
      <c r="K107" s="38"/>
      <c r="L107" s="54"/>
    </row>
    <row r="108" spans="2:13" ht="19.5" customHeight="1" x14ac:dyDescent="0.25">
      <c r="B108" s="83" t="s">
        <v>18</v>
      </c>
      <c r="C108" s="84"/>
      <c r="D108" s="84"/>
      <c r="E108" s="84"/>
      <c r="F108" s="84"/>
      <c r="G108" s="84"/>
      <c r="H108" s="84"/>
      <c r="I108" s="84"/>
      <c r="J108" s="84"/>
      <c r="K108" s="84"/>
      <c r="L108" s="85"/>
    </row>
    <row r="109" spans="2:13" ht="15.75" customHeight="1" x14ac:dyDescent="0.25">
      <c r="B109" s="81" t="s">
        <v>0</v>
      </c>
      <c r="C109" s="81" t="s">
        <v>1</v>
      </c>
      <c r="D109" s="81" t="s">
        <v>2</v>
      </c>
      <c r="E109" s="82" t="s">
        <v>3</v>
      </c>
      <c r="F109" s="82"/>
      <c r="G109" s="82"/>
      <c r="H109" s="82"/>
      <c r="I109" s="82"/>
      <c r="J109" s="81" t="s">
        <v>9</v>
      </c>
      <c r="K109" s="80" t="s">
        <v>10</v>
      </c>
      <c r="L109" s="81" t="s">
        <v>11</v>
      </c>
    </row>
    <row r="110" spans="2:13" ht="21" customHeight="1" x14ac:dyDescent="0.25">
      <c r="B110" s="81"/>
      <c r="C110" s="81"/>
      <c r="D110" s="81"/>
      <c r="E110" s="6" t="s">
        <v>4</v>
      </c>
      <c r="F110" s="6" t="s">
        <v>5</v>
      </c>
      <c r="G110" s="6" t="s">
        <v>6</v>
      </c>
      <c r="H110" s="6" t="s">
        <v>7</v>
      </c>
      <c r="I110" s="6" t="s">
        <v>8</v>
      </c>
      <c r="J110" s="81"/>
      <c r="K110" s="80"/>
      <c r="L110" s="81"/>
    </row>
    <row r="111" spans="2:13" ht="30.75" customHeight="1" x14ac:dyDescent="0.25">
      <c r="B111" s="31" t="s">
        <v>142</v>
      </c>
      <c r="C111" s="32" t="s">
        <v>143</v>
      </c>
      <c r="D111" s="21" t="s">
        <v>120</v>
      </c>
      <c r="E111" s="23">
        <v>30</v>
      </c>
      <c r="F111" s="23">
        <v>0</v>
      </c>
      <c r="G111" s="23">
        <v>0</v>
      </c>
      <c r="H111" s="23">
        <v>0</v>
      </c>
      <c r="I111" s="23">
        <v>30</v>
      </c>
      <c r="J111" s="26" t="s">
        <v>35</v>
      </c>
      <c r="K111" s="23">
        <v>7</v>
      </c>
      <c r="L111" s="29">
        <v>7</v>
      </c>
    </row>
    <row r="112" spans="2:13" ht="45" x14ac:dyDescent="0.25">
      <c r="B112" s="31" t="s">
        <v>144</v>
      </c>
      <c r="C112" s="32" t="s">
        <v>154</v>
      </c>
      <c r="D112" s="21" t="s">
        <v>91</v>
      </c>
      <c r="E112" s="23">
        <v>30</v>
      </c>
      <c r="F112" s="23">
        <v>0</v>
      </c>
      <c r="G112" s="23">
        <v>30</v>
      </c>
      <c r="H112" s="23">
        <v>0</v>
      </c>
      <c r="I112" s="23">
        <v>0</v>
      </c>
      <c r="J112" s="23" t="s">
        <v>35</v>
      </c>
      <c r="K112" s="23">
        <v>2</v>
      </c>
      <c r="L112" s="29">
        <v>2</v>
      </c>
      <c r="M112" s="1"/>
    </row>
    <row r="113" spans="2:13" ht="30" x14ac:dyDescent="0.25">
      <c r="B113" s="31" t="s">
        <v>176</v>
      </c>
      <c r="C113" s="32" t="s">
        <v>155</v>
      </c>
      <c r="D113" s="21" t="s">
        <v>91</v>
      </c>
      <c r="E113" s="23">
        <v>30</v>
      </c>
      <c r="F113" s="23">
        <v>0</v>
      </c>
      <c r="G113" s="23">
        <v>30</v>
      </c>
      <c r="H113" s="23">
        <v>0</v>
      </c>
      <c r="I113" s="23">
        <v>0</v>
      </c>
      <c r="J113" s="23" t="s">
        <v>35</v>
      </c>
      <c r="K113" s="23">
        <v>2</v>
      </c>
      <c r="L113" s="29">
        <v>2</v>
      </c>
      <c r="M113" s="1"/>
    </row>
    <row r="114" spans="2:13" ht="30" x14ac:dyDescent="0.25">
      <c r="B114" s="31" t="s">
        <v>156</v>
      </c>
      <c r="C114" s="32" t="s">
        <v>157</v>
      </c>
      <c r="D114" s="21" t="s">
        <v>91</v>
      </c>
      <c r="E114" s="23">
        <v>30</v>
      </c>
      <c r="F114" s="23">
        <v>0</v>
      </c>
      <c r="G114" s="23">
        <v>30</v>
      </c>
      <c r="H114" s="23">
        <v>0</v>
      </c>
      <c r="I114" s="23">
        <v>0</v>
      </c>
      <c r="J114" s="23" t="s">
        <v>35</v>
      </c>
      <c r="K114" s="23">
        <v>1</v>
      </c>
      <c r="L114" s="29">
        <v>1</v>
      </c>
      <c r="M114" s="1"/>
    </row>
    <row r="115" spans="2:13" x14ac:dyDescent="0.25">
      <c r="B115" s="31" t="s">
        <v>158</v>
      </c>
      <c r="C115" s="32" t="s">
        <v>159</v>
      </c>
      <c r="D115" s="21" t="s">
        <v>61</v>
      </c>
      <c r="E115" s="23">
        <v>30</v>
      </c>
      <c r="F115" s="23">
        <v>30</v>
      </c>
      <c r="G115" s="23">
        <v>0</v>
      </c>
      <c r="H115" s="23">
        <v>0</v>
      </c>
      <c r="I115" s="23">
        <v>0</v>
      </c>
      <c r="J115" s="23" t="s">
        <v>35</v>
      </c>
      <c r="K115" s="23">
        <v>1</v>
      </c>
      <c r="L115" s="29">
        <v>1</v>
      </c>
      <c r="M115" s="1"/>
    </row>
    <row r="116" spans="2:13" x14ac:dyDescent="0.25">
      <c r="B116" s="31" t="s">
        <v>175</v>
      </c>
      <c r="C116" s="32" t="s">
        <v>160</v>
      </c>
      <c r="D116" s="21" t="s">
        <v>61</v>
      </c>
      <c r="E116" s="23">
        <v>30</v>
      </c>
      <c r="F116" s="23">
        <v>0</v>
      </c>
      <c r="G116" s="23">
        <v>30</v>
      </c>
      <c r="H116" s="23">
        <v>0</v>
      </c>
      <c r="I116" s="23">
        <v>0</v>
      </c>
      <c r="J116" s="18" t="s">
        <v>35</v>
      </c>
      <c r="K116" s="23">
        <v>1</v>
      </c>
      <c r="L116" s="29">
        <v>1</v>
      </c>
    </row>
    <row r="117" spans="2:13" ht="15.75" x14ac:dyDescent="0.25">
      <c r="B117" s="62" t="s">
        <v>161</v>
      </c>
      <c r="C117" s="63" t="s">
        <v>162</v>
      </c>
      <c r="D117" s="21" t="s">
        <v>61</v>
      </c>
      <c r="E117" s="30">
        <v>30</v>
      </c>
      <c r="F117" s="23">
        <v>0</v>
      </c>
      <c r="G117" s="23">
        <v>30</v>
      </c>
      <c r="H117" s="23">
        <v>0</v>
      </c>
      <c r="I117" s="23">
        <v>0</v>
      </c>
      <c r="J117" s="23" t="s">
        <v>35</v>
      </c>
      <c r="K117" s="23">
        <v>2</v>
      </c>
      <c r="L117" s="29">
        <v>2</v>
      </c>
    </row>
    <row r="118" spans="2:13" ht="30" customHeight="1" x14ac:dyDescent="0.25">
      <c r="B118" s="31" t="s">
        <v>163</v>
      </c>
      <c r="C118" s="55" t="s">
        <v>164</v>
      </c>
      <c r="D118" s="21" t="s">
        <v>61</v>
      </c>
      <c r="E118" s="30">
        <v>30</v>
      </c>
      <c r="F118" s="23">
        <v>0</v>
      </c>
      <c r="G118" s="23">
        <v>30</v>
      </c>
      <c r="H118" s="23">
        <v>0</v>
      </c>
      <c r="I118" s="23">
        <v>0</v>
      </c>
      <c r="J118" s="18" t="s">
        <v>35</v>
      </c>
      <c r="K118" s="23">
        <v>2</v>
      </c>
      <c r="L118" s="29">
        <v>2</v>
      </c>
    </row>
    <row r="119" spans="2:13" ht="30.75" thickBot="1" x14ac:dyDescent="0.3">
      <c r="B119" s="31" t="s">
        <v>165</v>
      </c>
      <c r="C119" s="32" t="s">
        <v>166</v>
      </c>
      <c r="D119" s="21" t="s">
        <v>134</v>
      </c>
      <c r="E119" s="23">
        <v>30</v>
      </c>
      <c r="F119" s="23">
        <v>30</v>
      </c>
      <c r="G119" s="67">
        <v>0</v>
      </c>
      <c r="H119" s="23">
        <v>0</v>
      </c>
      <c r="I119" s="23">
        <v>0</v>
      </c>
      <c r="J119" s="18" t="s">
        <v>35</v>
      </c>
      <c r="K119" s="23">
        <v>2</v>
      </c>
      <c r="L119" s="29">
        <v>2</v>
      </c>
    </row>
    <row r="120" spans="2:13" ht="15.75" thickBot="1" x14ac:dyDescent="0.3">
      <c r="B120" s="31" t="s">
        <v>139</v>
      </c>
      <c r="C120" s="64" t="s">
        <v>137</v>
      </c>
      <c r="D120" s="21" t="s">
        <v>138</v>
      </c>
      <c r="E120" s="23">
        <v>300</v>
      </c>
      <c r="F120" s="23">
        <v>0</v>
      </c>
      <c r="G120" s="23">
        <v>300</v>
      </c>
      <c r="H120" s="23">
        <v>0</v>
      </c>
      <c r="I120" s="23">
        <v>0</v>
      </c>
      <c r="J120" s="26" t="s">
        <v>35</v>
      </c>
      <c r="K120" s="27">
        <v>10</v>
      </c>
      <c r="L120" s="29">
        <v>10</v>
      </c>
    </row>
    <row r="121" spans="2:13" x14ac:dyDescent="0.25">
      <c r="B121" s="35"/>
      <c r="C121" s="22"/>
      <c r="D121" s="35"/>
      <c r="E121" s="58" t="s">
        <v>17</v>
      </c>
      <c r="F121" s="19"/>
      <c r="G121" s="58" t="s">
        <v>17</v>
      </c>
      <c r="H121" s="23"/>
      <c r="I121" s="23"/>
      <c r="J121" s="26"/>
      <c r="K121" s="27"/>
      <c r="L121" s="25"/>
    </row>
    <row r="122" spans="2:13" x14ac:dyDescent="0.25">
      <c r="B122" s="65"/>
      <c r="C122" s="66"/>
      <c r="D122" s="36"/>
      <c r="E122" s="30">
        <f>SUM(E111:E119)</f>
        <v>270</v>
      </c>
      <c r="F122" s="35"/>
      <c r="G122" s="30">
        <f>SUM(G111:G119)</f>
        <v>180</v>
      </c>
      <c r="H122" s="30"/>
      <c r="I122" s="30"/>
      <c r="J122" s="26"/>
      <c r="K122" s="27"/>
      <c r="L122" s="33"/>
    </row>
    <row r="123" spans="2:13" x14ac:dyDescent="0.25">
      <c r="B123" s="88" t="s">
        <v>4</v>
      </c>
      <c r="C123" s="89"/>
      <c r="D123" s="90"/>
      <c r="E123" s="68">
        <f>SUM(E122)+E120</f>
        <v>570</v>
      </c>
      <c r="F123" s="68">
        <f>SUM(F111:F121)</f>
        <v>60</v>
      </c>
      <c r="G123" s="68">
        <f>SUM(G109:G121)</f>
        <v>480</v>
      </c>
      <c r="H123" s="69"/>
      <c r="I123" s="68">
        <f>SUM(I109:I121)</f>
        <v>30</v>
      </c>
      <c r="J123" s="69"/>
      <c r="K123" s="69"/>
      <c r="L123" s="70">
        <f>SUM(L109:L121)</f>
        <v>30</v>
      </c>
    </row>
    <row r="124" spans="2:13" ht="16.5" customHeight="1" x14ac:dyDescent="0.25">
      <c r="B124" s="86" t="s">
        <v>180</v>
      </c>
      <c r="C124" s="87"/>
      <c r="D124" s="87"/>
      <c r="E124" s="87"/>
      <c r="F124" s="87"/>
      <c r="G124" s="87"/>
      <c r="H124" s="87"/>
    </row>
    <row r="125" spans="2:13" ht="12.75" customHeight="1" x14ac:dyDescent="0.25">
      <c r="B125" s="79" t="s">
        <v>181</v>
      </c>
      <c r="C125" s="79"/>
      <c r="D125" s="79"/>
      <c r="E125" s="79"/>
      <c r="F125" s="79"/>
      <c r="G125" s="79"/>
      <c r="H125" s="79"/>
    </row>
    <row r="126" spans="2:13" ht="12.75" customHeight="1" x14ac:dyDescent="0.25">
      <c r="B126" s="78"/>
      <c r="C126" s="78"/>
      <c r="D126" s="78"/>
      <c r="E126" s="78"/>
      <c r="F126" s="78"/>
      <c r="G126" s="78"/>
      <c r="H126" s="78"/>
    </row>
    <row r="127" spans="2:13" ht="49.5" customHeight="1" x14ac:dyDescent="0.25">
      <c r="B127" s="110" t="s">
        <v>183</v>
      </c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</row>
  </sheetData>
  <mergeCells count="99">
    <mergeCell ref="B1:L1"/>
    <mergeCell ref="E100:E101"/>
    <mergeCell ref="F100:F101"/>
    <mergeCell ref="G100:G101"/>
    <mergeCell ref="E102:E103"/>
    <mergeCell ref="F102:F103"/>
    <mergeCell ref="G102:G103"/>
    <mergeCell ref="I102:I103"/>
    <mergeCell ref="B102:B103"/>
    <mergeCell ref="C102:C103"/>
    <mergeCell ref="D102:D103"/>
    <mergeCell ref="J102:J103"/>
    <mergeCell ref="L16:L17"/>
    <mergeCell ref="B36:L36"/>
    <mergeCell ref="B37:B38"/>
    <mergeCell ref="C37:C38"/>
    <mergeCell ref="D37:D38"/>
    <mergeCell ref="J37:J38"/>
    <mergeCell ref="K37:K38"/>
    <mergeCell ref="B16:B17"/>
    <mergeCell ref="C16:C17"/>
    <mergeCell ref="D16:D17"/>
    <mergeCell ref="E16:I16"/>
    <mergeCell ref="J16:J17"/>
    <mergeCell ref="K16:K17"/>
    <mergeCell ref="B34:D34"/>
    <mergeCell ref="E37:I37"/>
    <mergeCell ref="L37:L38"/>
    <mergeCell ref="B55:B56"/>
    <mergeCell ref="C55:C56"/>
    <mergeCell ref="D55:D56"/>
    <mergeCell ref="E55:I55"/>
    <mergeCell ref="J55:J56"/>
    <mergeCell ref="K55:K56"/>
    <mergeCell ref="B50:D50"/>
    <mergeCell ref="B54:L54"/>
    <mergeCell ref="L55:L56"/>
    <mergeCell ref="L109:L110"/>
    <mergeCell ref="J109:J110"/>
    <mergeCell ref="K109:K110"/>
    <mergeCell ref="B70:D70"/>
    <mergeCell ref="E91:I91"/>
    <mergeCell ref="B90:L90"/>
    <mergeCell ref="B108:L108"/>
    <mergeCell ref="K91:K92"/>
    <mergeCell ref="H100:H101"/>
    <mergeCell ref="I100:I101"/>
    <mergeCell ref="D73:D74"/>
    <mergeCell ref="J73:J74"/>
    <mergeCell ref="B127:L127"/>
    <mergeCell ref="N7:P7"/>
    <mergeCell ref="B8:L8"/>
    <mergeCell ref="B109:B110"/>
    <mergeCell ref="L91:L92"/>
    <mergeCell ref="C109:C110"/>
    <mergeCell ref="D109:D110"/>
    <mergeCell ref="L100:L101"/>
    <mergeCell ref="L102:L103"/>
    <mergeCell ref="K102:K103"/>
    <mergeCell ref="J100:J101"/>
    <mergeCell ref="K100:K101"/>
    <mergeCell ref="B100:B101"/>
    <mergeCell ref="C100:C101"/>
    <mergeCell ref="D100:D101"/>
    <mergeCell ref="E109:I109"/>
    <mergeCell ref="B2:L2"/>
    <mergeCell ref="B3:L3"/>
    <mergeCell ref="B4:L4"/>
    <mergeCell ref="B5:L5"/>
    <mergeCell ref="B6:L6"/>
    <mergeCell ref="N3:P3"/>
    <mergeCell ref="N8:P8"/>
    <mergeCell ref="N9:P9"/>
    <mergeCell ref="B15:L15"/>
    <mergeCell ref="B7:L7"/>
    <mergeCell ref="B9:L9"/>
    <mergeCell ref="B11:L11"/>
    <mergeCell ref="N11:P11"/>
    <mergeCell ref="B10:L10"/>
    <mergeCell ref="N4:P4"/>
    <mergeCell ref="N5:P5"/>
    <mergeCell ref="N6:P6"/>
    <mergeCell ref="N10:P10"/>
    <mergeCell ref="B125:H125"/>
    <mergeCell ref="K73:K74"/>
    <mergeCell ref="L73:L74"/>
    <mergeCell ref="E73:I73"/>
    <mergeCell ref="B72:L72"/>
    <mergeCell ref="B124:H124"/>
    <mergeCell ref="B123:D123"/>
    <mergeCell ref="B106:D106"/>
    <mergeCell ref="B88:D88"/>
    <mergeCell ref="B73:B74"/>
    <mergeCell ref="C73:C74"/>
    <mergeCell ref="B91:B92"/>
    <mergeCell ref="C91:C92"/>
    <mergeCell ref="D91:D92"/>
    <mergeCell ref="J91:J92"/>
    <mergeCell ref="H102:H103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Fordoński</dc:creator>
  <cp:lastModifiedBy>a.lewandowska</cp:lastModifiedBy>
  <cp:lastPrinted>2021-09-07T09:51:27Z</cp:lastPrinted>
  <dcterms:created xsi:type="dcterms:W3CDTF">2019-10-21T08:37:23Z</dcterms:created>
  <dcterms:modified xsi:type="dcterms:W3CDTF">2021-09-21T08:29:29Z</dcterms:modified>
</cp:coreProperties>
</file>